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-08 ことばの教室\千葉\道言協\"/>
    </mc:Choice>
  </mc:AlternateContent>
  <xr:revisionPtr revIDLastSave="0" documentId="8_{E443943E-EFB7-4D6E-BB3A-C28141E516EF}" xr6:coauthVersionLast="47" xr6:coauthVersionMax="47" xr10:uidLastSave="{00000000-0000-0000-0000-000000000000}"/>
  <workbookProtection workbookAlgorithmName="SHA-512" workbookHashValue="BYE03E6WVBzJq8OswGaqcJf1b6g7T8thM25YP7rlAQtSPzBogySEqHlNsOA40pNDcmMQXjwrJ7s5EaxZLNkbKw==" workbookSaltValue="0JdgMJd+/wuM622ux3CFyw==" workbookSpinCount="100000" lockStructure="1"/>
  <bookViews>
    <workbookView xWindow="-120" yWindow="-120" windowWidth="20730" windowHeight="11040" xr2:uid="{00000000-000D-0000-FFFF-FFFF00000000}"/>
  </bookViews>
  <sheets>
    <sheet name="1ページ" sheetId="4" r:id="rId1"/>
    <sheet name="作業シート" sheetId="5" state="hidden" r:id="rId2"/>
  </sheets>
  <definedNames>
    <definedName name="_xlnm._FilterDatabase" localSheetId="1" hidden="1">作業シート!$B$5:$CX$7</definedName>
    <definedName name="Excel_BuiltIn_Database" localSheetId="1">作業シート!$B$5:$CX$7</definedName>
    <definedName name="Excel_BuiltIn_Database">#REF!</definedName>
    <definedName name="集計表用コピ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  <c r="H30" i="4"/>
  <c r="H29" i="4"/>
  <c r="H28" i="4"/>
  <c r="F8" i="5"/>
  <c r="I8" i="5" l="1"/>
  <c r="DF8" i="5" l="1"/>
  <c r="DE8" i="5"/>
  <c r="DD8" i="5"/>
  <c r="R8" i="5" l="1"/>
  <c r="P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Y8" i="5"/>
  <c r="X8" i="5"/>
  <c r="W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Z8" i="5"/>
  <c r="DB8" i="5" l="1"/>
  <c r="CX8" i="5" l="1"/>
  <c r="CV8" i="5"/>
  <c r="CU8" i="5"/>
  <c r="CT8" i="5"/>
  <c r="CS8" i="5"/>
  <c r="CR8" i="5"/>
  <c r="CQ8" i="5"/>
  <c r="CO8" i="5"/>
  <c r="CP8" i="5"/>
  <c r="CN8" i="5"/>
  <c r="CL8" i="5"/>
  <c r="CK8" i="5"/>
  <c r="CJ8" i="5"/>
  <c r="CI8" i="5"/>
  <c r="CH8" i="5"/>
  <c r="CG8" i="5"/>
  <c r="CF8" i="5"/>
  <c r="CE8" i="5"/>
  <c r="CD8" i="5"/>
  <c r="CB8" i="5"/>
  <c r="CA8" i="5"/>
  <c r="BZ8" i="5"/>
  <c r="BY8" i="5"/>
  <c r="BX8" i="5"/>
  <c r="BW8" i="5"/>
  <c r="BV8" i="5"/>
  <c r="BU8" i="5"/>
  <c r="BT8" i="5"/>
  <c r="T8" i="5"/>
  <c r="U8" i="5"/>
  <c r="S8" i="5"/>
  <c r="Q8" i="5"/>
  <c r="O8" i="5"/>
  <c r="L8" i="5"/>
  <c r="J8" i="5"/>
  <c r="A8" i="5"/>
  <c r="CM8" i="5" l="1"/>
  <c r="CY8" i="5"/>
  <c r="CZ8" i="5" s="1"/>
  <c r="CC8" i="5"/>
  <c r="DA8" i="5"/>
  <c r="BT6" i="5"/>
  <c r="BU6" i="5"/>
  <c r="BV6" i="5"/>
  <c r="BW6" i="5"/>
  <c r="BX6" i="5"/>
  <c r="BY6" i="5"/>
  <c r="BZ6" i="5"/>
  <c r="CA6" i="5"/>
  <c r="CB6" i="5"/>
  <c r="CD6" i="5"/>
  <c r="CE6" i="5"/>
  <c r="CF6" i="5"/>
  <c r="CG6" i="5"/>
  <c r="CH6" i="5"/>
  <c r="CI6" i="5"/>
  <c r="CJ6" i="5"/>
  <c r="CK6" i="5"/>
  <c r="CL6" i="5"/>
  <c r="CN6" i="5"/>
  <c r="CO6" i="5"/>
  <c r="CP6" i="5"/>
  <c r="CQ6" i="5"/>
  <c r="CR6" i="5"/>
  <c r="CS6" i="5"/>
  <c r="CT6" i="5"/>
  <c r="CU6" i="5"/>
  <c r="CV6" i="5"/>
  <c r="CW6" i="5"/>
  <c r="CC9" i="5"/>
  <c r="CM9" i="5"/>
  <c r="CX9" i="5"/>
  <c r="CY9" i="5"/>
  <c r="DA9" i="5"/>
  <c r="CC10" i="5"/>
  <c r="CM10" i="5"/>
  <c r="CX10" i="5"/>
  <c r="CY10" i="5"/>
  <c r="DA10" i="5"/>
  <c r="CC11" i="5"/>
  <c r="CM11" i="5"/>
  <c r="CX11" i="5"/>
  <c r="CZ11" i="5" s="1"/>
  <c r="CY11" i="5"/>
  <c r="DA11" i="5"/>
  <c r="CC12" i="5"/>
  <c r="CM12" i="5"/>
  <c r="CX12" i="5"/>
  <c r="CY12" i="5"/>
  <c r="DA12" i="5"/>
  <c r="CC13" i="5"/>
  <c r="CM13" i="5"/>
  <c r="CX13" i="5"/>
  <c r="CY13" i="5"/>
  <c r="DA13" i="5"/>
  <c r="CC14" i="5"/>
  <c r="CM14" i="5"/>
  <c r="CX14" i="5"/>
  <c r="CY14" i="5"/>
  <c r="DA14" i="5"/>
  <c r="CC15" i="5"/>
  <c r="CM15" i="5"/>
  <c r="CX15" i="5"/>
  <c r="CY15" i="5"/>
  <c r="DA15" i="5"/>
  <c r="CC16" i="5"/>
  <c r="CM16" i="5"/>
  <c r="CX16" i="5"/>
  <c r="CY16" i="5"/>
  <c r="DA16" i="5"/>
  <c r="CC17" i="5"/>
  <c r="CM17" i="5"/>
  <c r="CX17" i="5"/>
  <c r="CY17" i="5"/>
  <c r="DA17" i="5"/>
  <c r="CC18" i="5"/>
  <c r="CM18" i="5"/>
  <c r="CX18" i="5"/>
  <c r="CY18" i="5"/>
  <c r="DA18" i="5"/>
  <c r="CC19" i="5"/>
  <c r="CM19" i="5"/>
  <c r="CX19" i="5"/>
  <c r="CY19" i="5"/>
  <c r="DA19" i="5"/>
  <c r="CC20" i="5"/>
  <c r="CM20" i="5"/>
  <c r="CX20" i="5"/>
  <c r="CY20" i="5"/>
  <c r="DA20" i="5"/>
  <c r="CC21" i="5"/>
  <c r="CM21" i="5"/>
  <c r="CX21" i="5"/>
  <c r="CY21" i="5"/>
  <c r="DA21" i="5"/>
  <c r="CC22" i="5"/>
  <c r="CM22" i="5"/>
  <c r="CX22" i="5"/>
  <c r="CY22" i="5"/>
  <c r="DA22" i="5"/>
  <c r="CC23" i="5"/>
  <c r="CM23" i="5"/>
  <c r="CX23" i="5"/>
  <c r="CY23" i="5"/>
  <c r="DA23" i="5"/>
  <c r="CC24" i="5"/>
  <c r="CM24" i="5"/>
  <c r="CX24" i="5"/>
  <c r="CY24" i="5"/>
  <c r="DA24" i="5"/>
  <c r="CC25" i="5"/>
  <c r="CM25" i="5"/>
  <c r="CX25" i="5"/>
  <c r="CY25" i="5"/>
  <c r="DA25" i="5"/>
  <c r="CC26" i="5"/>
  <c r="CM26" i="5"/>
  <c r="CX26" i="5"/>
  <c r="CY26" i="5"/>
  <c r="DA26" i="5"/>
  <c r="CC27" i="5"/>
  <c r="CM27" i="5"/>
  <c r="CX27" i="5"/>
  <c r="CY27" i="5"/>
  <c r="DA27" i="5"/>
  <c r="CC28" i="5"/>
  <c r="CM28" i="5"/>
  <c r="CX28" i="5"/>
  <c r="CY28" i="5"/>
  <c r="DA28" i="5"/>
  <c r="CC29" i="5"/>
  <c r="CM29" i="5"/>
  <c r="CX29" i="5"/>
  <c r="CY29" i="5"/>
  <c r="DA29" i="5"/>
  <c r="CC30" i="5"/>
  <c r="CM30" i="5"/>
  <c r="CX30" i="5"/>
  <c r="CY30" i="5"/>
  <c r="DA30" i="5"/>
  <c r="CC31" i="5"/>
  <c r="CM31" i="5"/>
  <c r="CX31" i="5"/>
  <c r="CY31" i="5"/>
  <c r="DA31" i="5"/>
  <c r="CC32" i="5"/>
  <c r="CM32" i="5"/>
  <c r="CX32" i="5"/>
  <c r="CY32" i="5"/>
  <c r="DA32" i="5"/>
  <c r="CC33" i="5"/>
  <c r="CM33" i="5"/>
  <c r="CX33" i="5"/>
  <c r="CY33" i="5"/>
  <c r="DA33" i="5"/>
  <c r="CC34" i="5"/>
  <c r="CM34" i="5"/>
  <c r="CX34" i="5"/>
  <c r="CY34" i="5"/>
  <c r="DA34" i="5"/>
  <c r="CC35" i="5"/>
  <c r="CM35" i="5"/>
  <c r="CX35" i="5"/>
  <c r="CY35" i="5"/>
  <c r="DA35" i="5"/>
  <c r="CC36" i="5"/>
  <c r="CM36" i="5"/>
  <c r="CX36" i="5"/>
  <c r="CY36" i="5"/>
  <c r="DA36" i="5"/>
  <c r="CC37" i="5"/>
  <c r="CM37" i="5"/>
  <c r="CX37" i="5"/>
  <c r="CY37" i="5"/>
  <c r="DA37" i="5"/>
  <c r="CC38" i="5"/>
  <c r="CM38" i="5"/>
  <c r="CX38" i="5"/>
  <c r="CY38" i="5"/>
  <c r="DA38" i="5"/>
  <c r="CC39" i="5"/>
  <c r="CM39" i="5"/>
  <c r="CX39" i="5"/>
  <c r="CY39" i="5"/>
  <c r="DA39" i="5"/>
  <c r="CC40" i="5"/>
  <c r="CM40" i="5"/>
  <c r="CX40" i="5"/>
  <c r="CY40" i="5"/>
  <c r="DA40" i="5"/>
  <c r="CC41" i="5"/>
  <c r="CM41" i="5"/>
  <c r="CX41" i="5"/>
  <c r="CY41" i="5"/>
  <c r="DA41" i="5"/>
  <c r="CC42" i="5"/>
  <c r="CM42" i="5"/>
  <c r="CX42" i="5"/>
  <c r="CY42" i="5"/>
  <c r="DA42" i="5"/>
  <c r="CC43" i="5"/>
  <c r="CM43" i="5"/>
  <c r="CX43" i="5"/>
  <c r="CY43" i="5"/>
  <c r="DA43" i="5"/>
  <c r="CC44" i="5"/>
  <c r="CM44" i="5"/>
  <c r="CX44" i="5"/>
  <c r="CY44" i="5"/>
  <c r="DA44" i="5"/>
  <c r="CC45" i="5"/>
  <c r="CM45" i="5"/>
  <c r="CX45" i="5"/>
  <c r="CY45" i="5"/>
  <c r="DA45" i="5"/>
  <c r="CC46" i="5"/>
  <c r="CM46" i="5"/>
  <c r="CX46" i="5"/>
  <c r="CY46" i="5"/>
  <c r="DA46" i="5"/>
  <c r="CC47" i="5"/>
  <c r="CM47" i="5"/>
  <c r="CX47" i="5"/>
  <c r="CY47" i="5"/>
  <c r="DA47" i="5"/>
  <c r="CC48" i="5"/>
  <c r="CM48" i="5"/>
  <c r="CX48" i="5"/>
  <c r="CY48" i="5"/>
  <c r="DA48" i="5"/>
  <c r="CC49" i="5"/>
  <c r="CM49" i="5"/>
  <c r="CX49" i="5"/>
  <c r="CY49" i="5"/>
  <c r="DA49" i="5"/>
  <c r="CC50" i="5"/>
  <c r="CM50" i="5"/>
  <c r="CX50" i="5"/>
  <c r="CY50" i="5"/>
  <c r="DA50" i="5"/>
  <c r="CC51" i="5"/>
  <c r="CM51" i="5"/>
  <c r="CX51" i="5"/>
  <c r="CY51" i="5"/>
  <c r="DA51" i="5"/>
  <c r="CC52" i="5"/>
  <c r="CM52" i="5"/>
  <c r="CX52" i="5"/>
  <c r="CY52" i="5"/>
  <c r="DA52" i="5"/>
  <c r="CC53" i="5"/>
  <c r="CM53" i="5"/>
  <c r="CX53" i="5"/>
  <c r="CY53" i="5"/>
  <c r="DA53" i="5"/>
  <c r="CC54" i="5"/>
  <c r="CM54" i="5"/>
  <c r="CX54" i="5"/>
  <c r="CY54" i="5"/>
  <c r="DA54" i="5"/>
  <c r="CC55" i="5"/>
  <c r="CM55" i="5"/>
  <c r="CX55" i="5"/>
  <c r="CY55" i="5"/>
  <c r="DA55" i="5"/>
  <c r="CC56" i="5"/>
  <c r="CM56" i="5"/>
  <c r="CX56" i="5"/>
  <c r="CY56" i="5"/>
  <c r="DA56" i="5"/>
  <c r="CC57" i="5"/>
  <c r="CM57" i="5"/>
  <c r="CX57" i="5"/>
  <c r="CY57" i="5"/>
  <c r="DA57" i="5"/>
  <c r="CC58" i="5"/>
  <c r="CM58" i="5"/>
  <c r="CX58" i="5"/>
  <c r="CY58" i="5"/>
  <c r="DA58" i="5"/>
  <c r="CC59" i="5"/>
  <c r="CM59" i="5"/>
  <c r="CX59" i="5"/>
  <c r="CY59" i="5"/>
  <c r="DA59" i="5"/>
  <c r="CC60" i="5"/>
  <c r="CM60" i="5"/>
  <c r="CX60" i="5"/>
  <c r="CY60" i="5"/>
  <c r="DA60" i="5"/>
  <c r="CC61" i="5"/>
  <c r="CM61" i="5"/>
  <c r="CX61" i="5"/>
  <c r="CY61" i="5"/>
  <c r="DA61" i="5"/>
  <c r="CC62" i="5"/>
  <c r="CM62" i="5"/>
  <c r="CX62" i="5"/>
  <c r="CY62" i="5"/>
  <c r="DA62" i="5"/>
  <c r="CC63" i="5"/>
  <c r="CM63" i="5"/>
  <c r="CX63" i="5"/>
  <c r="CY63" i="5"/>
  <c r="DA63" i="5"/>
  <c r="CC64" i="5"/>
  <c r="CM64" i="5"/>
  <c r="CX64" i="5"/>
  <c r="CY64" i="5"/>
  <c r="DA64" i="5"/>
  <c r="CC65" i="5"/>
  <c r="CM65" i="5"/>
  <c r="CX65" i="5"/>
  <c r="CY65" i="5"/>
  <c r="DA65" i="5"/>
  <c r="CC66" i="5"/>
  <c r="CM66" i="5"/>
  <c r="CX66" i="5"/>
  <c r="CY66" i="5"/>
  <c r="DA66" i="5"/>
  <c r="CC67" i="5"/>
  <c r="CM67" i="5"/>
  <c r="CX67" i="5"/>
  <c r="CY67" i="5"/>
  <c r="DA67" i="5"/>
  <c r="CC68" i="5"/>
  <c r="CM68" i="5"/>
  <c r="CX68" i="5"/>
  <c r="CY68" i="5"/>
  <c r="DA68" i="5"/>
  <c r="CC69" i="5"/>
  <c r="CM69" i="5"/>
  <c r="CX69" i="5"/>
  <c r="CY69" i="5"/>
  <c r="DA69" i="5"/>
  <c r="CC70" i="5"/>
  <c r="CM70" i="5"/>
  <c r="CX70" i="5"/>
  <c r="CY70" i="5"/>
  <c r="DA70" i="5"/>
  <c r="CC71" i="5"/>
  <c r="CM71" i="5"/>
  <c r="CX71" i="5"/>
  <c r="CY71" i="5"/>
  <c r="DA71" i="5"/>
  <c r="CC72" i="5"/>
  <c r="CM72" i="5"/>
  <c r="CX72" i="5"/>
  <c r="CY72" i="5"/>
  <c r="DA72" i="5"/>
  <c r="CC73" i="5"/>
  <c r="CM73" i="5"/>
  <c r="CX73" i="5"/>
  <c r="CY73" i="5"/>
  <c r="DA73" i="5"/>
  <c r="CC74" i="5"/>
  <c r="CM74" i="5"/>
  <c r="CX74" i="5"/>
  <c r="CY74" i="5"/>
  <c r="DA74" i="5"/>
  <c r="CC75" i="5"/>
  <c r="CM75" i="5"/>
  <c r="CX75" i="5"/>
  <c r="CY75" i="5"/>
  <c r="DA75" i="5"/>
  <c r="CC76" i="5"/>
  <c r="CM76" i="5"/>
  <c r="CX76" i="5"/>
  <c r="CY76" i="5"/>
  <c r="DA76" i="5"/>
  <c r="CC77" i="5"/>
  <c r="CM77" i="5"/>
  <c r="CX77" i="5"/>
  <c r="CY77" i="5"/>
  <c r="DA77" i="5"/>
  <c r="CC78" i="5"/>
  <c r="CM78" i="5"/>
  <c r="CX78" i="5"/>
  <c r="CY78" i="5"/>
  <c r="DA78" i="5"/>
  <c r="CC79" i="5"/>
  <c r="CM79" i="5"/>
  <c r="CX79" i="5"/>
  <c r="CY79" i="5"/>
  <c r="DA79" i="5"/>
  <c r="CC80" i="5"/>
  <c r="CM80" i="5"/>
  <c r="CX80" i="5"/>
  <c r="CY80" i="5"/>
  <c r="DA80" i="5"/>
  <c r="CC81" i="5"/>
  <c r="CM81" i="5"/>
  <c r="CX81" i="5"/>
  <c r="CY81" i="5"/>
  <c r="DA81" i="5"/>
  <c r="CC82" i="5"/>
  <c r="CM82" i="5"/>
  <c r="CX82" i="5"/>
  <c r="CY82" i="5"/>
  <c r="DA82" i="5"/>
  <c r="CC83" i="5"/>
  <c r="CM83" i="5"/>
  <c r="CX83" i="5"/>
  <c r="CY83" i="5"/>
  <c r="DA83" i="5"/>
  <c r="CC84" i="5"/>
  <c r="CM84" i="5"/>
  <c r="CX84" i="5"/>
  <c r="CY84" i="5"/>
  <c r="DA84" i="5"/>
  <c r="CC85" i="5"/>
  <c r="CM85" i="5"/>
  <c r="CX85" i="5"/>
  <c r="CY85" i="5"/>
  <c r="DA85" i="5"/>
  <c r="CC86" i="5"/>
  <c r="CM86" i="5"/>
  <c r="CX86" i="5"/>
  <c r="CY86" i="5"/>
  <c r="DA86" i="5"/>
  <c r="CC87" i="5"/>
  <c r="CM87" i="5"/>
  <c r="CX87" i="5"/>
  <c r="CY87" i="5"/>
  <c r="DA87" i="5"/>
  <c r="CC88" i="5"/>
  <c r="CM88" i="5"/>
  <c r="CX88" i="5"/>
  <c r="CY88" i="5"/>
  <c r="DA88" i="5"/>
  <c r="CC89" i="5"/>
  <c r="CM89" i="5"/>
  <c r="CX89" i="5"/>
  <c r="CY89" i="5"/>
  <c r="DA89" i="5"/>
  <c r="CC90" i="5"/>
  <c r="CM90" i="5"/>
  <c r="CX90" i="5"/>
  <c r="CY90" i="5"/>
  <c r="DA90" i="5"/>
  <c r="CC91" i="5"/>
  <c r="CM91" i="5"/>
  <c r="CX91" i="5"/>
  <c r="CY91" i="5"/>
  <c r="DA91" i="5"/>
  <c r="CC92" i="5"/>
  <c r="CM92" i="5"/>
  <c r="CX92" i="5"/>
  <c r="CY92" i="5"/>
  <c r="DA92" i="5"/>
  <c r="CC93" i="5"/>
  <c r="CM93" i="5"/>
  <c r="CX93" i="5"/>
  <c r="CY93" i="5"/>
  <c r="DA93" i="5"/>
  <c r="CC94" i="5"/>
  <c r="CM94" i="5"/>
  <c r="CX94" i="5"/>
  <c r="CY94" i="5"/>
  <c r="DA94" i="5"/>
  <c r="CC95" i="5"/>
  <c r="CM95" i="5"/>
  <c r="CX95" i="5"/>
  <c r="CY95" i="5"/>
  <c r="DA95" i="5"/>
  <c r="CC96" i="5"/>
  <c r="CM96" i="5"/>
  <c r="CX96" i="5"/>
  <c r="CY96" i="5"/>
  <c r="DA96" i="5"/>
  <c r="CC97" i="5"/>
  <c r="CM97" i="5"/>
  <c r="CX97" i="5"/>
  <c r="CY97" i="5"/>
  <c r="DA97" i="5"/>
  <c r="CC98" i="5"/>
  <c r="CM98" i="5"/>
  <c r="CX98" i="5"/>
  <c r="CY98" i="5"/>
  <c r="DA98" i="5"/>
  <c r="CC99" i="5"/>
  <c r="CM99" i="5"/>
  <c r="CX99" i="5"/>
  <c r="CY99" i="5"/>
  <c r="DA99" i="5"/>
  <c r="CC100" i="5"/>
  <c r="CM100" i="5"/>
  <c r="CX100" i="5"/>
  <c r="CY100" i="5"/>
  <c r="DA100" i="5"/>
  <c r="CC101" i="5"/>
  <c r="CM101" i="5"/>
  <c r="CX101" i="5"/>
  <c r="CY101" i="5"/>
  <c r="DA101" i="5"/>
  <c r="CC102" i="5"/>
  <c r="CM102" i="5"/>
  <c r="CX102" i="5"/>
  <c r="CY102" i="5"/>
  <c r="DA102" i="5"/>
  <c r="CC103" i="5"/>
  <c r="CM103" i="5"/>
  <c r="CX103" i="5"/>
  <c r="CY103" i="5"/>
  <c r="DA103" i="5"/>
  <c r="CC104" i="5"/>
  <c r="CM104" i="5"/>
  <c r="CX104" i="5"/>
  <c r="CY104" i="5"/>
  <c r="DA104" i="5"/>
  <c r="CC105" i="5"/>
  <c r="CM105" i="5"/>
  <c r="CX105" i="5"/>
  <c r="CY105" i="5"/>
  <c r="DA105" i="5"/>
  <c r="CC106" i="5"/>
  <c r="CM106" i="5"/>
  <c r="CX106" i="5"/>
  <c r="CY106" i="5"/>
  <c r="DA106" i="5"/>
  <c r="CC107" i="5"/>
  <c r="CM107" i="5"/>
  <c r="CX107" i="5"/>
  <c r="CY107" i="5"/>
  <c r="DA107" i="5"/>
  <c r="CC108" i="5"/>
  <c r="CM108" i="5"/>
  <c r="CX108" i="5"/>
  <c r="CY108" i="5"/>
  <c r="DA108" i="5"/>
  <c r="CC109" i="5"/>
  <c r="CM109" i="5"/>
  <c r="CX109" i="5"/>
  <c r="CY109" i="5"/>
  <c r="DA109" i="5"/>
  <c r="CZ38" i="5" l="1"/>
  <c r="CZ34" i="5"/>
  <c r="CZ22" i="5"/>
  <c r="CZ18" i="5"/>
  <c r="CZ10" i="5"/>
  <c r="CZ77" i="5"/>
  <c r="CZ73" i="5"/>
  <c r="CZ65" i="5"/>
  <c r="CZ61" i="5"/>
  <c r="CZ49" i="5"/>
  <c r="CZ45" i="5"/>
  <c r="CZ41" i="5"/>
  <c r="CZ33" i="5"/>
  <c r="CZ29" i="5"/>
  <c r="CZ25" i="5"/>
  <c r="CZ17" i="5"/>
  <c r="CZ55" i="5"/>
  <c r="CZ39" i="5"/>
  <c r="CZ23" i="5"/>
  <c r="CZ84" i="5"/>
  <c r="CZ72" i="5"/>
  <c r="CZ88" i="5"/>
  <c r="CZ56" i="5"/>
  <c r="CZ80" i="5"/>
  <c r="CZ68" i="5"/>
  <c r="CZ95" i="5"/>
  <c r="CZ94" i="5"/>
  <c r="CZ78" i="5"/>
  <c r="CZ59" i="5"/>
  <c r="CZ40" i="5"/>
  <c r="CZ24" i="5"/>
  <c r="CZ13" i="5"/>
  <c r="CZ9" i="5"/>
  <c r="CZ79" i="5"/>
  <c r="CZ105" i="5"/>
  <c r="CZ93" i="5"/>
  <c r="CZ89" i="5"/>
  <c r="CZ82" i="5"/>
  <c r="CZ66" i="5"/>
  <c r="CZ57" i="5"/>
  <c r="CZ54" i="5"/>
  <c r="CZ50" i="5"/>
  <c r="CZ43" i="5"/>
  <c r="CZ27" i="5"/>
  <c r="CZ98" i="5"/>
  <c r="CZ109" i="5"/>
  <c r="CZ104" i="5"/>
  <c r="CZ100" i="5"/>
  <c r="CZ96" i="5"/>
  <c r="CZ106" i="5"/>
  <c r="CZ103" i="5"/>
  <c r="CZ102" i="5"/>
  <c r="CZ92" i="5"/>
  <c r="CZ85" i="5"/>
  <c r="CZ81" i="5"/>
  <c r="CZ74" i="5"/>
  <c r="CZ71" i="5"/>
  <c r="CZ70" i="5"/>
  <c r="CZ67" i="5"/>
  <c r="CZ64" i="5"/>
  <c r="CZ53" i="5"/>
  <c r="CZ46" i="5"/>
  <c r="CZ42" i="5"/>
  <c r="CZ35" i="5"/>
  <c r="CZ32" i="5"/>
  <c r="CZ31" i="5"/>
  <c r="CZ21" i="5"/>
  <c r="CZ14" i="5"/>
  <c r="CZ108" i="5"/>
  <c r="CZ101" i="5"/>
  <c r="CZ97" i="5"/>
  <c r="CZ90" i="5"/>
  <c r="CZ87" i="5"/>
  <c r="CZ86" i="5"/>
  <c r="CZ76" i="5"/>
  <c r="CZ69" i="5"/>
  <c r="CZ62" i="5"/>
  <c r="CZ58" i="5"/>
  <c r="CZ51" i="5"/>
  <c r="CZ48" i="5"/>
  <c r="CZ47" i="5"/>
  <c r="CZ37" i="5"/>
  <c r="CZ30" i="5"/>
  <c r="CZ26" i="5"/>
  <c r="CZ19" i="5"/>
  <c r="CZ16" i="5"/>
  <c r="CZ15" i="5"/>
  <c r="CZ107" i="5"/>
  <c r="CZ99" i="5"/>
  <c r="CZ91" i="5"/>
  <c r="CZ83" i="5"/>
  <c r="CZ75" i="5"/>
  <c r="CZ63" i="5"/>
  <c r="CZ60" i="5"/>
  <c r="CZ52" i="5"/>
  <c r="CZ44" i="5"/>
  <c r="CZ36" i="5"/>
  <c r="CZ28" i="5"/>
  <c r="CZ20" i="5"/>
  <c r="CZ12" i="5"/>
  <c r="CY6" i="5"/>
  <c r="DA6" i="5"/>
  <c r="CM6" i="5"/>
  <c r="CC6" i="5"/>
  <c r="CX6" i="5"/>
</calcChain>
</file>

<file path=xl/sharedStrings.xml><?xml version="1.0" encoding="utf-8"?>
<sst xmlns="http://schemas.openxmlformats.org/spreadsheetml/2006/main" count="316" uniqueCount="193">
  <si>
    <t>（幼児教室も）</t>
    <phoneticPr fontId="1"/>
  </si>
  <si>
    <t>№</t>
    <phoneticPr fontId="1"/>
  </si>
  <si>
    <t>氏　　名</t>
    <rPh sb="0" eb="1">
      <t>シ</t>
    </rPh>
    <rPh sb="3" eb="4">
      <t>メイ</t>
    </rPh>
    <phoneticPr fontId="1"/>
  </si>
  <si>
    <t>区分</t>
    <rPh sb="0" eb="2">
      <t>クブン</t>
    </rPh>
    <phoneticPr fontId="1"/>
  </si>
  <si>
    <t>電話</t>
    <rPh sb="0" eb="2">
      <t>デンワ</t>
    </rPh>
    <phoneticPr fontId="1"/>
  </si>
  <si>
    <t>FAX</t>
    <phoneticPr fontId="1"/>
  </si>
  <si>
    <t>※会員でない校長や所属長、教室職員も記入をお願いします。
※通園センター等では、主に言語障害や聴覚障害を担当している職員を記入してください。</t>
    <phoneticPr fontId="1"/>
  </si>
  <si>
    <t>配置担当者数</t>
    <rPh sb="0" eb="2">
      <t>ハイチ</t>
    </rPh>
    <rPh sb="2" eb="5">
      <t>タントウシャ</t>
    </rPh>
    <rPh sb="5" eb="6">
      <t>スウ</t>
    </rPh>
    <phoneticPr fontId="1"/>
  </si>
  <si>
    <t>会員合計</t>
    <rPh sb="0" eb="2">
      <t>カイイン</t>
    </rPh>
    <rPh sb="2" eb="4">
      <t>ゴウケイ</t>
    </rPh>
    <phoneticPr fontId="1"/>
  </si>
  <si>
    <t>言語</t>
    <rPh sb="0" eb="2">
      <t>ゲンゴ</t>
    </rPh>
    <phoneticPr fontId="1"/>
  </si>
  <si>
    <t>難聴</t>
    <rPh sb="0" eb="2">
      <t>ナンチョウ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</si>
  <si>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</si>
  <si>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通級指導教室</t>
    <rPh sb="0" eb="2">
      <t>ツウキュウ</t>
    </rPh>
    <rPh sb="2" eb="4">
      <t>シドウ</t>
    </rPh>
    <rPh sb="4" eb="6">
      <t>キョウシツ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</si>
  <si>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</si>
  <si>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</si>
  <si>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所　　属</t>
    <rPh sb="0" eb="1">
      <t>ショ</t>
    </rPh>
    <rPh sb="3" eb="4">
      <t>ゾク</t>
    </rPh>
    <phoneticPr fontId="1"/>
  </si>
  <si>
    <t>備考</t>
    <rPh sb="0" eb="2">
      <t>ビコウ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</si>
  <si>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</si>
  <si>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</si>
  <si>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小言</t>
    <rPh sb="0" eb="2">
      <t>ショウゲン</t>
    </rPh>
    <phoneticPr fontId="1"/>
  </si>
  <si>
    <t>幼</t>
    <rPh sb="0" eb="1">
      <t>ヨウ</t>
    </rPh>
    <phoneticPr fontId="1"/>
  </si>
  <si>
    <t>小難</t>
    <rPh sb="0" eb="1">
      <t>ショウ</t>
    </rPh>
    <rPh sb="1" eb="2">
      <t>ナン</t>
    </rPh>
    <phoneticPr fontId="1"/>
  </si>
  <si>
    <t>中言</t>
    <rPh sb="0" eb="1">
      <t>チュウ</t>
    </rPh>
    <rPh sb="1" eb="2">
      <t>ゲン</t>
    </rPh>
    <phoneticPr fontId="1"/>
  </si>
  <si>
    <t>中難</t>
    <rPh sb="0" eb="1">
      <t>チュウ</t>
    </rPh>
    <rPh sb="1" eb="2">
      <t>ナン</t>
    </rPh>
    <phoneticPr fontId="1"/>
  </si>
  <si>
    <t>小長</t>
    <rPh sb="0" eb="1">
      <t>ショウ</t>
    </rPh>
    <rPh sb="1" eb="2">
      <t>チョウ</t>
    </rPh>
    <phoneticPr fontId="1"/>
  </si>
  <si>
    <t>中長</t>
    <rPh sb="0" eb="1">
      <t>チュウ</t>
    </rPh>
    <rPh sb="1" eb="2">
      <t>チョウ</t>
    </rPh>
    <phoneticPr fontId="1"/>
  </si>
  <si>
    <t>所長</t>
    <rPh sb="0" eb="2">
      <t>ショチョウ</t>
    </rPh>
    <phoneticPr fontId="1"/>
  </si>
  <si>
    <t>教室専用</t>
    <rPh sb="0" eb="2">
      <t>キョウシツ</t>
    </rPh>
    <rPh sb="2" eb="4">
      <t>センヨウ</t>
    </rPh>
    <phoneticPr fontId="1"/>
  </si>
  <si>
    <t>施設内共用</t>
    <rPh sb="0" eb="3">
      <t>シセツナイ</t>
    </rPh>
    <rPh sb="3" eb="5">
      <t>キョウヨウ</t>
    </rPh>
    <phoneticPr fontId="1"/>
  </si>
  <si>
    <t>その他</t>
    <rPh sb="2" eb="3">
      <t>タ</t>
    </rPh>
    <phoneticPr fontId="1"/>
  </si>
  <si>
    <t>個人会員</t>
  </si>
  <si>
    <t>通級指導教室</t>
  </si>
  <si>
    <t>　合計→　</t>
  </si>
  <si>
    <t>備　　考</t>
  </si>
  <si>
    <t>HP移行種別</t>
  </si>
  <si>
    <t>難聴</t>
  </si>
  <si>
    <t>言語</t>
  </si>
  <si>
    <t>通級移行</t>
  </si>
  <si>
    <t>会員12
備考</t>
  </si>
  <si>
    <t>会員12
入会</t>
  </si>
  <si>
    <t>会員12
職名</t>
  </si>
  <si>
    <t>会員12氏名</t>
  </si>
  <si>
    <t>会員11
備考</t>
  </si>
  <si>
    <t>会員11
入会</t>
  </si>
  <si>
    <t>会員11
職名</t>
  </si>
  <si>
    <t>会員11氏名</t>
  </si>
  <si>
    <t>会員10備考</t>
  </si>
  <si>
    <t>会員10
入会</t>
  </si>
  <si>
    <t>会員10
職名</t>
  </si>
  <si>
    <t>会員10氏名</t>
  </si>
  <si>
    <t>会員09
備考</t>
  </si>
  <si>
    <t>会員09
入会</t>
  </si>
  <si>
    <t>会員09
職名</t>
  </si>
  <si>
    <t>会員09氏名</t>
  </si>
  <si>
    <t>会員08
備考</t>
  </si>
  <si>
    <t>会員08
入会</t>
  </si>
  <si>
    <t>会員08
職名</t>
  </si>
  <si>
    <t>会員08氏名</t>
  </si>
  <si>
    <t>会員07
備考</t>
  </si>
  <si>
    <t>会員07
入会</t>
  </si>
  <si>
    <t>会員07
職名</t>
  </si>
  <si>
    <t>会員07氏名</t>
  </si>
  <si>
    <t>会員06
備考</t>
  </si>
  <si>
    <t>会員06
入会</t>
  </si>
  <si>
    <t>会員06
職名</t>
  </si>
  <si>
    <t>会員06氏名</t>
  </si>
  <si>
    <t>会員05
備考</t>
  </si>
  <si>
    <t>会員05
入会</t>
  </si>
  <si>
    <t>会員05
職名</t>
  </si>
  <si>
    <t>会員05氏名</t>
  </si>
  <si>
    <t>会員04
備考</t>
  </si>
  <si>
    <t>会員04
入会</t>
  </si>
  <si>
    <t>会員04
職名</t>
  </si>
  <si>
    <t>会員04氏名</t>
  </si>
  <si>
    <t>会員03
備考</t>
  </si>
  <si>
    <t>会員03
入会</t>
  </si>
  <si>
    <t>会員03
職名</t>
  </si>
  <si>
    <t>会員03氏名</t>
  </si>
  <si>
    <t>会員02
備考</t>
  </si>
  <si>
    <t>会員02
入会</t>
  </si>
  <si>
    <t>会員02
職名</t>
  </si>
  <si>
    <t>会員02氏名</t>
  </si>
  <si>
    <t>会員01
備考</t>
  </si>
  <si>
    <t>会員01
入会</t>
  </si>
  <si>
    <t>会員01
職名</t>
  </si>
  <si>
    <t>会員01氏名</t>
  </si>
  <si>
    <t>設置場所</t>
  </si>
  <si>
    <t>設置形態</t>
  </si>
  <si>
    <t>認可名称</t>
  </si>
  <si>
    <t>メールアドレス</t>
  </si>
  <si>
    <t>FAX
専共</t>
  </si>
  <si>
    <t>FAX番号</t>
  </si>
  <si>
    <t>電話
専共</t>
  </si>
  <si>
    <t>電話番号</t>
  </si>
  <si>
    <t>発送種別</t>
  </si>
  <si>
    <t>宛先氏名</t>
  </si>
  <si>
    <t>区町条丁目</t>
  </si>
  <si>
    <t>郡市</t>
  </si>
  <si>
    <t>郵便番号</t>
  </si>
  <si>
    <t>入会等</t>
  </si>
  <si>
    <t>実態調査教室番号</t>
    <rPh sb="0" eb="2">
      <t>ジッタイ</t>
    </rPh>
    <rPh sb="2" eb="4">
      <t>チョウサ</t>
    </rPh>
    <phoneticPr fontId="13"/>
  </si>
  <si>
    <t>領収書</t>
    <rPh sb="0" eb="3">
      <t>リョウシュウショ</t>
    </rPh>
    <phoneticPr fontId="13"/>
  </si>
  <si>
    <t>請求書</t>
    <rPh sb="0" eb="3">
      <t>セイキュウショ</t>
    </rPh>
    <phoneticPr fontId="13"/>
  </si>
  <si>
    <t>会費納入</t>
    <rPh sb="0" eb="2">
      <t>カイヒ</t>
    </rPh>
    <rPh sb="2" eb="4">
      <t>ノウニュウ</t>
    </rPh>
    <phoneticPr fontId="13"/>
  </si>
  <si>
    <t>教室番号</t>
  </si>
  <si>
    <t>教室
コード</t>
  </si>
  <si>
    <t>ブロック名</t>
  </si>
  <si>
    <t>教　室　名</t>
  </si>
  <si>
    <t>管理職会員</t>
  </si>
  <si>
    <t>一致
？</t>
  </si>
  <si>
    <t>内訳欄に記入された会員数の合計</t>
  </si>
  <si>
    <t>氏名欄に「会員」と記入された数</t>
  </si>
  <si>
    <t>会員管理職</t>
  </si>
  <si>
    <t>会員担当者</t>
  </si>
  <si>
    <t>配置担当者</t>
  </si>
  <si>
    <t>会員
担当者</t>
  </si>
  <si>
    <t>配置
担当者</t>
  </si>
  <si>
    <t>会員の合計</t>
  </si>
  <si>
    <t>特別支援学級</t>
  </si>
  <si>
    <t>会員数の合計</t>
  </si>
  <si>
    <t>病  院</t>
  </si>
  <si>
    <t>幼児単独教室・センター・施設</t>
  </si>
  <si>
    <t>幼児併設教室</t>
  </si>
  <si>
    <t>中  学  校</t>
  </si>
  <si>
    <t>小　学　校</t>
  </si>
  <si>
    <t>教室シート</t>
  </si>
  <si>
    <t>一致？</t>
  </si>
  <si>
    <t>会員数の合計２</t>
  </si>
  <si>
    <t>会員数の合計１</t>
  </si>
  <si>
    <t>病院会員管理職</t>
  </si>
  <si>
    <t>病院会員担当者</t>
  </si>
  <si>
    <t>病院配置担当者</t>
  </si>
  <si>
    <t>幼単独会員管理職</t>
  </si>
  <si>
    <t>幼単独会員担当者</t>
  </si>
  <si>
    <t>幼単独配置担当者</t>
  </si>
  <si>
    <t>幼併設会員管理職</t>
  </si>
  <si>
    <t>幼併設会員担当者</t>
  </si>
  <si>
    <t>幼併設配置担当者</t>
  </si>
  <si>
    <t>中会員の合計</t>
  </si>
  <si>
    <t>中会員管理職</t>
  </si>
  <si>
    <t>中通級会員難聴</t>
  </si>
  <si>
    <t>中通級会員言語</t>
  </si>
  <si>
    <t>中通級配置難聴</t>
  </si>
  <si>
    <t>中通級配置言語</t>
  </si>
  <si>
    <t>中特学会員難聴</t>
  </si>
  <si>
    <t>中特学会員言語</t>
  </si>
  <si>
    <t>中特学配置難聴</t>
  </si>
  <si>
    <t>中特学配置言語</t>
  </si>
  <si>
    <t>小会員の合計</t>
  </si>
  <si>
    <t>小会員管理職</t>
  </si>
  <si>
    <t>小通級通級難聴</t>
  </si>
  <si>
    <t>小通級通級言語</t>
  </si>
  <si>
    <t>小通級配置難聴</t>
  </si>
  <si>
    <t>小通級配置言語</t>
  </si>
  <si>
    <t>小特学会員難聴</t>
  </si>
  <si>
    <t>小特学会員言語</t>
  </si>
  <si>
    <t>小特学配置難聴</t>
  </si>
  <si>
    <t>小特学配置言語</t>
  </si>
  <si>
    <t>教室コード</t>
  </si>
  <si>
    <t xml:space="preserve">     -</t>
    <phoneticPr fontId="1"/>
  </si>
  <si>
    <t>（教室専用・施設内共用）</t>
    <phoneticPr fontId="1"/>
  </si>
  <si>
    <t>大会</t>
    <rPh sb="0" eb="2">
      <t>タイカイ</t>
    </rPh>
    <phoneticPr fontId="1"/>
  </si>
  <si>
    <t>臨床研</t>
    <rPh sb="0" eb="2">
      <t>リンショウ</t>
    </rPh>
    <rPh sb="2" eb="3">
      <t>ケン</t>
    </rPh>
    <phoneticPr fontId="1"/>
  </si>
  <si>
    <t>交流会</t>
    <rPh sb="0" eb="3">
      <t>コウリュウカイ</t>
    </rPh>
    <phoneticPr fontId="1"/>
  </si>
  <si>
    <r>
      <t xml:space="preserve">   ２０２4年度　　　　　      </t>
    </r>
    <r>
      <rPr>
        <b/>
        <sz val="22"/>
        <color theme="1"/>
        <rFont val="ＭＳ Ｐゴシック"/>
        <family val="3"/>
        <charset val="128"/>
        <scheme val="minor"/>
      </rPr>
      <t>教 室 会 員 調 査</t>
    </r>
    <phoneticPr fontId="1"/>
  </si>
  <si>
    <r>
      <t xml:space="preserve">※『区分』欄は
幼＝幼児担当者
</t>
    </r>
    <r>
      <rPr>
        <sz val="7"/>
        <color theme="1"/>
        <rFont val="ＭＳ 明朝"/>
        <family val="1"/>
        <charset val="128"/>
      </rPr>
      <t>小言＝小学校教諭</t>
    </r>
    <r>
      <rPr>
        <sz val="8"/>
        <color theme="1"/>
        <rFont val="ＭＳ 明朝"/>
        <family val="1"/>
        <charset val="128"/>
      </rPr>
      <t xml:space="preserve">
小難＝　　〃
</t>
    </r>
    <r>
      <rPr>
        <sz val="7"/>
        <color theme="1"/>
        <rFont val="ＭＳ 明朝"/>
        <family val="1"/>
        <charset val="128"/>
      </rPr>
      <t>中言＝中学校教諭</t>
    </r>
    <r>
      <rPr>
        <sz val="8"/>
        <color theme="1"/>
        <rFont val="ＭＳ 明朝"/>
        <family val="1"/>
        <charset val="128"/>
      </rPr>
      <t xml:space="preserve">
中難＝　　〃
小長＝小学校長
中長＝中学校長
</t>
    </r>
    <r>
      <rPr>
        <sz val="7"/>
        <color theme="1"/>
        <rFont val="ＭＳ 明朝"/>
        <family val="1"/>
        <charset val="128"/>
      </rPr>
      <t>所長＝施設長など</t>
    </r>
    <r>
      <rPr>
        <sz val="8"/>
        <color theme="1"/>
        <rFont val="ＭＳ 明朝"/>
        <family val="1"/>
        <charset val="128"/>
      </rPr>
      <t xml:space="preserve">
教頭＝学校教頭</t>
    </r>
    <r>
      <rPr>
        <sz val="7"/>
        <color theme="1"/>
        <rFont val="ＭＳ 明朝"/>
        <family val="1"/>
        <charset val="128"/>
      </rPr>
      <t>のいずれかを</t>
    </r>
    <r>
      <rPr>
        <b/>
        <sz val="7"/>
        <color theme="1"/>
        <rFont val="ＭＳ 明朝"/>
        <family val="1"/>
        <charset val="128"/>
      </rPr>
      <t>選択</t>
    </r>
    <r>
      <rPr>
        <sz val="8"/>
        <color theme="1"/>
        <rFont val="ＭＳ 明朝"/>
        <family val="1"/>
        <charset val="128"/>
      </rPr>
      <t xml:space="preserve">
</t>
    </r>
    <r>
      <rPr>
        <b/>
        <sz val="9"/>
        <color theme="1"/>
        <rFont val="ＭＳ 明朝"/>
        <family val="1"/>
        <charset val="128"/>
      </rPr>
      <t>※言・難以外の　場合は『言』として記入。</t>
    </r>
    <r>
      <rPr>
        <sz val="8"/>
        <color theme="1"/>
        <rFont val="ＭＳ 明朝"/>
        <family val="1"/>
        <charset val="128"/>
      </rPr>
      <t xml:space="preserve">
※『備考』欄は転入・新会員などを記入。
</t>
    </r>
    <rPh sb="86" eb="88">
      <t>センタク</t>
    </rPh>
    <phoneticPr fontId="1"/>
  </si>
  <si>
    <t>２．管理職・教室職員</t>
    <phoneticPr fontId="1"/>
  </si>
  <si>
    <t>教室名称</t>
    <rPh sb="0" eb="2">
      <t>キョウシツ</t>
    </rPh>
    <rPh sb="2" eb="4">
      <t>メイショウ</t>
    </rPh>
    <phoneticPr fontId="1"/>
  </si>
  <si>
    <t>　　　　　〒</t>
    <phoneticPr fontId="1"/>
  </si>
  <si>
    <t>３．担当者数・管理職数・会員数</t>
    <rPh sb="2" eb="5">
      <t>タントウシャ</t>
    </rPh>
    <rPh sb="5" eb="6">
      <t>スウ</t>
    </rPh>
    <rPh sb="7" eb="10">
      <t>カンリショク</t>
    </rPh>
    <rPh sb="10" eb="11">
      <t>スウ</t>
    </rPh>
    <rPh sb="12" eb="15">
      <t>カイインスウ</t>
    </rPh>
    <phoneticPr fontId="1"/>
  </si>
  <si>
    <t>会員担当者数</t>
    <rPh sb="0" eb="2">
      <t>カイイン</t>
    </rPh>
    <rPh sb="2" eb="5">
      <t>タントウシャ</t>
    </rPh>
    <rPh sb="5" eb="6">
      <t>スウ</t>
    </rPh>
    <phoneticPr fontId="1"/>
  </si>
  <si>
    <t>必ず昨年度「会員教室一覧」を参照し誤りや変更の有無を確認してからご記入下さい。</t>
    <phoneticPr fontId="1"/>
  </si>
  <si>
    <t>管理職会員数</t>
    <rPh sb="0" eb="2">
      <t>カンリ</t>
    </rPh>
    <rPh sb="2" eb="3">
      <t>ショク</t>
    </rPh>
    <rPh sb="3" eb="6">
      <t>カイインスウ</t>
    </rPh>
    <phoneticPr fontId="1"/>
  </si>
  <si>
    <r>
      <rPr>
        <sz val="10"/>
        <color theme="1"/>
        <rFont val="ＭＳ 明朝"/>
        <family val="1"/>
        <charset val="128"/>
      </rPr>
      <t>入会の希望</t>
    </r>
    <r>
      <rPr>
        <sz val="9"/>
        <color theme="1"/>
        <rFont val="ＭＳ 明朝"/>
        <family val="1"/>
        <charset val="128"/>
      </rPr>
      <t>※必ず選択</t>
    </r>
    <rPh sb="0" eb="2">
      <t>ニュウカイ</t>
    </rPh>
    <rPh sb="3" eb="5">
      <t>キボウ</t>
    </rPh>
    <rPh sb="6" eb="7">
      <t>カナラ</t>
    </rPh>
    <rPh sb="8" eb="10">
      <t>センタク</t>
    </rPh>
    <phoneticPr fontId="1"/>
  </si>
  <si>
    <t>名</t>
    <rPh sb="0" eb="1">
      <t>メイ</t>
    </rPh>
    <phoneticPr fontId="1"/>
  </si>
  <si>
    <t>病院</t>
    <rPh sb="0" eb="2">
      <t>ビョウイン</t>
    </rPh>
    <phoneticPr fontId="1"/>
  </si>
  <si>
    <t>施設区分</t>
    <rPh sb="0" eb="2">
      <t>シセツ</t>
    </rPh>
    <rPh sb="2" eb="4">
      <t>クブン</t>
    </rPh>
    <phoneticPr fontId="1"/>
  </si>
  <si>
    <t>※該当する欄へご記入ください。</t>
    <rPh sb="1" eb="3">
      <t>ガイトウ</t>
    </rPh>
    <rPh sb="5" eb="6">
      <t>ラン</t>
    </rPh>
    <rPh sb="8" eb="10">
      <t>キニュウ</t>
    </rPh>
    <phoneticPr fontId="1"/>
  </si>
  <si>
    <t>単独設置幼児教室</t>
    <rPh sb="0" eb="2">
      <t>タンドク</t>
    </rPh>
    <rPh sb="2" eb="4">
      <t>セッチ</t>
    </rPh>
    <rPh sb="4" eb="6">
      <t>ヨウジ</t>
    </rPh>
    <rPh sb="6" eb="8">
      <t>キョウシツ</t>
    </rPh>
    <phoneticPr fontId="1"/>
  </si>
  <si>
    <t>学校教室併設幼児教室</t>
    <rPh sb="0" eb="2">
      <t>ガッコウ</t>
    </rPh>
    <rPh sb="2" eb="4">
      <t>キョウシツ</t>
    </rPh>
    <rPh sb="4" eb="6">
      <t>ヘイセツ</t>
    </rPh>
    <rPh sb="6" eb="8">
      <t>ヨウジ</t>
    </rPh>
    <rPh sb="8" eb="10">
      <t>キョウシツ</t>
    </rPh>
    <phoneticPr fontId="1"/>
  </si>
  <si>
    <r>
      <rPr>
        <b/>
        <u/>
        <sz val="11"/>
        <color theme="1"/>
        <rFont val="ＭＳ Ｐゴシック"/>
        <family val="3"/>
        <charset val="128"/>
      </rPr>
      <t xml:space="preserve">会員と記入された方には、道言協の会費を納入していただきます。
</t>
    </r>
    <r>
      <rPr>
        <sz val="9"/>
        <color theme="1"/>
        <rFont val="ＭＳ 明朝"/>
        <family val="1"/>
        <charset val="128"/>
      </rPr>
      <t>管理職の入会については意向を確認してから記入してください</t>
    </r>
    <r>
      <rPr>
        <sz val="11"/>
        <color theme="1"/>
        <rFont val="ＭＳ 明朝"/>
        <family val="1"/>
        <charset val="128"/>
      </rPr>
      <t>。</t>
    </r>
    <rPh sb="0" eb="2">
      <t>カイイン</t>
    </rPh>
    <rPh sb="3" eb="5">
      <t>キニュウ</t>
    </rPh>
    <rPh sb="8" eb="9">
      <t>カタ</t>
    </rPh>
    <rPh sb="12" eb="13">
      <t>ドウ</t>
    </rPh>
    <rPh sb="13" eb="15">
      <t>ゲンキョウ</t>
    </rPh>
    <rPh sb="16" eb="18">
      <t>カイヒ</t>
    </rPh>
    <rPh sb="19" eb="21">
      <t>ノウニュウ</t>
    </rPh>
    <rPh sb="31" eb="34">
      <t>カンリショク</t>
    </rPh>
    <rPh sb="35" eb="37">
      <t>ニュウカイ</t>
    </rPh>
    <rPh sb="42" eb="44">
      <t>イコウ</t>
    </rPh>
    <rPh sb="45" eb="47">
      <t>カクニン</t>
    </rPh>
    <rPh sb="51" eb="53">
      <t>キニュウ</t>
    </rPh>
    <phoneticPr fontId="1"/>
  </si>
  <si>
    <t>設置場所の住所</t>
    <phoneticPr fontId="1"/>
  </si>
  <si>
    <t>連絡先</t>
    <rPh sb="0" eb="3">
      <t>レンラクサキ</t>
    </rPh>
    <phoneticPr fontId="1"/>
  </si>
  <si>
    <t>１．教室名称・住所・連絡先</t>
    <rPh sb="2" eb="4">
      <t>キョウシツ</t>
    </rPh>
    <rPh sb="10" eb="13">
      <t>レンラクサキ</t>
    </rPh>
    <phoneticPr fontId="1"/>
  </si>
  <si>
    <t>Eメール
アドレス</t>
    <phoneticPr fontId="1"/>
  </si>
  <si>
    <r>
      <t>　</t>
    </r>
    <r>
      <rPr>
        <sz val="11"/>
        <color theme="1"/>
        <rFont val="UD デジタル 教科書体 N-R"/>
        <family val="1"/>
        <charset val="128"/>
      </rPr>
      <t>この調査は「発送用住所ラベル」「会員教室一覧」を作成するために行います。　　　　　　　　また、本年度の会員を把握し、会費徴収の基本台帳を作成するためのものでもあります。　　　　ご協力をお願いします。　　　　　　　　　　　　　　　　北海道言語障害児教育研究協議会</t>
    </r>
    <phoneticPr fontId="1"/>
  </si>
  <si>
    <t>☆道言協年会費 請求書の発送が</t>
    <phoneticPr fontId="1"/>
  </si>
  <si>
    <t>です。</t>
    <phoneticPr fontId="1"/>
  </si>
  <si>
    <t>不要</t>
    <rPh sb="0" eb="2">
      <t>フヨウ</t>
    </rPh>
    <phoneticPr fontId="1"/>
  </si>
  <si>
    <t>※記載の無い方への請求書の発送はありません。必ず必要か不要か選択してください。</t>
    <rPh sb="1" eb="3">
      <t>キサイ</t>
    </rPh>
    <rPh sb="4" eb="5">
      <t>ナ</t>
    </rPh>
    <rPh sb="6" eb="7">
      <t>カタ</t>
    </rPh>
    <rPh sb="9" eb="12">
      <t>セイキュウショ</t>
    </rPh>
    <rPh sb="13" eb="15">
      <t>ハッソウ</t>
    </rPh>
    <rPh sb="22" eb="23">
      <t>カナラ</t>
    </rPh>
    <rPh sb="24" eb="26">
      <t>ヒツヨウ</t>
    </rPh>
    <rPh sb="27" eb="29">
      <t>フヨウ</t>
    </rPh>
    <rPh sb="30" eb="32">
      <t>センタク</t>
    </rPh>
    <phoneticPr fontId="1"/>
  </si>
  <si>
    <r>
      <rPr>
        <sz val="11"/>
        <color theme="1"/>
        <rFont val="UD デジタル 教科書体 N-R"/>
        <family val="1"/>
        <charset val="128"/>
      </rPr>
      <t>会員のいる教室は、</t>
    </r>
    <r>
      <rPr>
        <sz val="14"/>
        <color theme="1"/>
        <rFont val="UD デジタル 教科書体 N-B"/>
        <family val="1"/>
        <charset val="128"/>
      </rPr>
      <t>理事の先生へ　４月１７日（水）まで</t>
    </r>
    <r>
      <rPr>
        <sz val="11"/>
        <color theme="1"/>
        <rFont val="UD デジタル 教科書体 N-R"/>
        <family val="1"/>
        <charset val="128"/>
      </rPr>
      <t>にメール等で送ってください。
ファイル名　例：52(令和5年度の教室会員一覧の番号)真駒内桜山小教室2024会員調査.xlsx　
問い合わせ先：(会員係)札幌市立真駒内桜山小学校ことばとまなびの教室　TEL　011-581-0278</t>
    </r>
    <rPh sb="22" eb="23">
      <t>スイ</t>
    </rPh>
    <phoneticPr fontId="1"/>
  </si>
  <si>
    <t>教頭</t>
    <rPh sb="0" eb="2">
      <t>キョウトウ</t>
    </rPh>
    <phoneticPr fontId="1"/>
  </si>
  <si>
    <t>必要</t>
    <rPh sb="0" eb="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</si>
</sst>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0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20"/>
      <color indexed="8"/>
      <name val="ＭＳ Ｐ明朝"/>
      <family val="1"/>
      <charset val="128"/>
    </font>
    <font>
      <sz val="11"/>
      <color theme="1"/>
      <name val="ＭＳ 明朝"/>
      <family val="3"/>
      <charset val="128"/>
    </font>
    <font>
      <sz val="7"/>
      <color theme="1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u/>
      <sz val="11"/>
      <color theme="1"/>
      <name val="UD デジタル 教科書体 N-R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14"/>
      <color theme="1"/>
      <name val="UD デジタル 教科書体 N-R"/>
      <family val="1"/>
      <charset val="128"/>
    </font>
    <font>
      <u/>
      <sz val="14"/>
      <color theme="1"/>
      <name val="HGS創英角ｺﾞｼｯｸUB"/>
      <family val="3"/>
      <charset val="128"/>
    </font>
    <font>
      <sz val="14"/>
      <color theme="1"/>
      <name val="UD デジタル 教科書体 N-B"/>
      <family val="1"/>
      <charset val="128"/>
    </font>
    <font>
      <sz val="11"/>
      <color theme="1"/>
      <name val="ＭＳ Ｐゴシック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Dashed">
        <color theme="9" tint="-0.499984740745262"/>
      </top>
      <bottom/>
      <diagonal/>
    </border>
    <border>
      <left/>
      <right/>
      <top/>
      <bottom style="mediumDashed">
        <color theme="9" tint="-0.499984740745262"/>
      </bottom>
      <diagonal/>
    </border>
    <border>
      <left style="mediumDashed">
        <color theme="9" tint="-0.499984740745262"/>
      </left>
      <right/>
      <top style="mediumDashed">
        <color theme="9" tint="-0.499984740745262"/>
      </top>
      <bottom/>
      <diagonal/>
    </border>
    <border>
      <left/>
      <right style="mediumDashed">
        <color theme="9" tint="-0.499984740745262"/>
      </right>
      <top style="mediumDashed">
        <color theme="9" tint="-0.499984740745262"/>
      </top>
      <bottom/>
      <diagonal/>
    </border>
    <border>
      <left style="mediumDashed">
        <color theme="9" tint="-0.499984740745262"/>
      </left>
      <right/>
      <top/>
      <bottom/>
      <diagonal/>
    </border>
    <border>
      <left/>
      <right style="mediumDashed">
        <color theme="9" tint="-0.499984740745262"/>
      </right>
      <top/>
      <bottom/>
      <diagonal/>
    </border>
    <border>
      <left style="mediumDashed">
        <color theme="9" tint="-0.499984740745262"/>
      </left>
      <right/>
      <top/>
      <bottom style="mediumDashed">
        <color theme="9" tint="-0.499984740745262"/>
      </bottom>
      <diagonal/>
    </border>
    <border>
      <left/>
      <right style="mediumDashed">
        <color theme="9" tint="-0.499984740745262"/>
      </right>
      <top/>
      <bottom style="mediumDashed">
        <color theme="9" tint="-0.499984740745262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Protection="0">
      <alignment vertical="center"/>
    </xf>
  </cellStyleXfs>
  <cellXfs count="163">
    <xf numFmtId="0" fontId="0" fillId="0" borderId="0" xfId="0">
      <alignment vertical="center"/>
    </xf>
    <xf numFmtId="0" fontId="10" fillId="0" borderId="0" xfId="1">
      <alignment vertical="center"/>
    </xf>
    <xf numFmtId="0" fontId="10" fillId="0" borderId="15" xfId="1" applyBorder="1">
      <alignment vertical="center"/>
    </xf>
    <xf numFmtId="0" fontId="10" fillId="0" borderId="0" xfId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1" fontId="10" fillId="0" borderId="0" xfId="1" applyNumberFormat="1">
      <alignment vertical="center"/>
    </xf>
    <xf numFmtId="1" fontId="10" fillId="0" borderId="15" xfId="1" applyNumberFormat="1" applyBorder="1" applyAlignment="1">
      <alignment vertical="center" wrapText="1"/>
    </xf>
    <xf numFmtId="1" fontId="10" fillId="0" borderId="0" xfId="1" applyNumberFormat="1" applyAlignment="1">
      <alignment vertical="center" wrapText="1"/>
    </xf>
    <xf numFmtId="1" fontId="10" fillId="0" borderId="17" xfId="1" applyNumberFormat="1" applyBorder="1">
      <alignment vertical="center"/>
    </xf>
    <xf numFmtId="1" fontId="10" fillId="0" borderId="17" xfId="1" applyNumberFormat="1" applyBorder="1" applyAlignment="1">
      <alignment vertical="center" wrapText="1"/>
    </xf>
    <xf numFmtId="1" fontId="10" fillId="0" borderId="16" xfId="1" applyNumberFormat="1" applyBorder="1">
      <alignment vertical="center"/>
    </xf>
    <xf numFmtId="1" fontId="10" fillId="0" borderId="17" xfId="1" applyNumberFormat="1" applyBorder="1" applyAlignment="1">
      <alignment horizontal="right" vertical="center"/>
    </xf>
    <xf numFmtId="176" fontId="10" fillId="0" borderId="0" xfId="1" applyNumberFormat="1" applyAlignment="1">
      <alignment horizontal="right" vertical="center"/>
    </xf>
    <xf numFmtId="49" fontId="10" fillId="0" borderId="0" xfId="1" applyNumberFormat="1" applyAlignment="1">
      <alignment horizontal="right" vertical="center"/>
    </xf>
    <xf numFmtId="1" fontId="11" fillId="0" borderId="16" xfId="1" applyNumberFormat="1" applyFont="1" applyBorder="1" applyAlignment="1">
      <alignment horizontal="center" vertical="center"/>
    </xf>
    <xf numFmtId="49" fontId="10" fillId="0" borderId="0" xfId="1" applyNumberFormat="1">
      <alignment vertical="center"/>
    </xf>
    <xf numFmtId="49" fontId="10" fillId="0" borderId="17" xfId="1" applyNumberFormat="1" applyBorder="1">
      <alignment vertical="center"/>
    </xf>
    <xf numFmtId="1" fontId="11" fillId="0" borderId="18" xfId="1" applyNumberFormat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1" fontId="10" fillId="0" borderId="19" xfId="1" applyNumberFormat="1" applyBorder="1" applyAlignment="1">
      <alignment vertical="center" wrapText="1"/>
    </xf>
    <xf numFmtId="0" fontId="10" fillId="0" borderId="20" xfId="1" applyBorder="1" applyAlignment="1">
      <alignment horizontal="center" vertical="center"/>
    </xf>
    <xf numFmtId="0" fontId="10" fillId="0" borderId="15" xfId="1" applyBorder="1" applyAlignment="1">
      <alignment horizontal="center" vertical="center"/>
    </xf>
    <xf numFmtId="0" fontId="10" fillId="3" borderId="15" xfId="1" applyFill="1" applyBorder="1" applyAlignment="1">
      <alignment horizontal="center" vertical="center" wrapText="1"/>
    </xf>
    <xf numFmtId="1" fontId="10" fillId="4" borderId="23" xfId="1" applyNumberFormat="1" applyFill="1" applyBorder="1" applyAlignment="1">
      <alignment horizontal="center" vertical="center" wrapText="1"/>
    </xf>
    <xf numFmtId="1" fontId="10" fillId="4" borderId="24" xfId="1" applyNumberFormat="1" applyFill="1" applyBorder="1" applyAlignment="1">
      <alignment horizontal="center" vertical="center" wrapText="1"/>
    </xf>
    <xf numFmtId="1" fontId="10" fillId="5" borderId="20" xfId="1" applyNumberFormat="1" applyFill="1" applyBorder="1" applyAlignment="1">
      <alignment horizontal="center" vertical="center"/>
    </xf>
    <xf numFmtId="1" fontId="10" fillId="5" borderId="25" xfId="1" applyNumberFormat="1" applyFill="1" applyBorder="1" applyAlignment="1">
      <alignment horizontal="center" vertical="center" wrapText="1"/>
    </xf>
    <xf numFmtId="1" fontId="10" fillId="5" borderId="20" xfId="1" applyNumberFormat="1" applyFill="1" applyBorder="1" applyAlignment="1">
      <alignment horizontal="center" vertical="center" wrapText="1"/>
    </xf>
    <xf numFmtId="1" fontId="10" fillId="5" borderId="26" xfId="1" applyNumberFormat="1" applyFill="1" applyBorder="1" applyAlignment="1">
      <alignment horizontal="center" vertical="center"/>
    </xf>
    <xf numFmtId="1" fontId="10" fillId="6" borderId="25" xfId="1" applyNumberFormat="1" applyFill="1" applyBorder="1" applyAlignment="1">
      <alignment horizontal="center" vertical="center"/>
    </xf>
    <xf numFmtId="1" fontId="10" fillId="6" borderId="20" xfId="1" applyNumberFormat="1" applyFill="1" applyBorder="1" applyAlignment="1">
      <alignment horizontal="center" vertical="center"/>
    </xf>
    <xf numFmtId="1" fontId="10" fillId="6" borderId="20" xfId="1" applyNumberFormat="1" applyFill="1" applyBorder="1" applyAlignment="1">
      <alignment horizontal="center" vertical="center" wrapText="1"/>
    </xf>
    <xf numFmtId="1" fontId="10" fillId="5" borderId="25" xfId="1" applyNumberFormat="1" applyFill="1" applyBorder="1" applyAlignment="1">
      <alignment horizontal="center" vertical="center"/>
    </xf>
    <xf numFmtId="1" fontId="10" fillId="4" borderId="20" xfId="1" applyNumberFormat="1" applyFill="1" applyBorder="1" applyAlignment="1">
      <alignment horizontal="center" vertical="center" wrapText="1"/>
    </xf>
    <xf numFmtId="1" fontId="10" fillId="4" borderId="20" xfId="1" applyNumberFormat="1" applyFill="1" applyBorder="1" applyAlignment="1">
      <alignment horizontal="center" vertical="center"/>
    </xf>
    <xf numFmtId="1" fontId="10" fillId="4" borderId="26" xfId="1" applyNumberFormat="1" applyFill="1" applyBorder="1" applyAlignment="1">
      <alignment horizontal="center" vertical="center"/>
    </xf>
    <xf numFmtId="1" fontId="10" fillId="7" borderId="20" xfId="1" applyNumberFormat="1" applyFill="1" applyBorder="1" applyAlignment="1">
      <alignment horizontal="center" vertical="center" wrapText="1"/>
    </xf>
    <xf numFmtId="176" fontId="10" fillId="7" borderId="20" xfId="1" applyNumberFormat="1" applyFill="1" applyBorder="1" applyAlignment="1">
      <alignment horizontal="right" vertical="center" wrapText="1"/>
    </xf>
    <xf numFmtId="1" fontId="10" fillId="8" borderId="20" xfId="1" applyNumberFormat="1" applyFill="1" applyBorder="1" applyAlignment="1">
      <alignment horizontal="center" vertical="center" wrapText="1"/>
    </xf>
    <xf numFmtId="49" fontId="10" fillId="7" borderId="20" xfId="1" applyNumberFormat="1" applyFill="1" applyBorder="1" applyAlignment="1">
      <alignment horizontal="center" vertical="center" wrapText="1"/>
    </xf>
    <xf numFmtId="1" fontId="10" fillId="7" borderId="20" xfId="1" applyNumberFormat="1" applyFill="1" applyBorder="1" applyAlignment="1">
      <alignment horizontal="center" vertical="center"/>
    </xf>
    <xf numFmtId="1" fontId="10" fillId="0" borderId="0" xfId="1" applyNumberFormat="1" applyAlignment="1">
      <alignment horizontal="right" vertical="center"/>
    </xf>
    <xf numFmtId="1" fontId="10" fillId="0" borderId="27" xfId="1" applyNumberFormat="1" applyBorder="1">
      <alignment vertical="center"/>
    </xf>
    <xf numFmtId="0" fontId="10" fillId="3" borderId="15" xfId="1" applyFill="1" applyBorder="1" applyAlignment="1">
      <alignment horizontal="center" vertical="center"/>
    </xf>
    <xf numFmtId="0" fontId="11" fillId="0" borderId="0" xfId="1" applyFont="1">
      <alignment vertical="center"/>
    </xf>
    <xf numFmtId="1" fontId="10" fillId="0" borderId="23" xfId="1" applyNumberFormat="1" applyBorder="1" applyAlignment="1">
      <alignment horizontal="center" vertical="center" wrapText="1"/>
    </xf>
    <xf numFmtId="1" fontId="10" fillId="0" borderId="24" xfId="1" applyNumberFormat="1" applyBorder="1" applyAlignment="1">
      <alignment horizontal="center" vertical="center" wrapText="1"/>
    </xf>
    <xf numFmtId="1" fontId="10" fillId="0" borderId="20" xfId="1" applyNumberFormat="1" applyBorder="1" applyAlignment="1">
      <alignment horizontal="center" vertical="center"/>
    </xf>
    <xf numFmtId="1" fontId="10" fillId="0" borderId="25" xfId="1" applyNumberFormat="1" applyBorder="1" applyAlignment="1">
      <alignment horizontal="center" vertical="center" wrapText="1"/>
    </xf>
    <xf numFmtId="1" fontId="10" fillId="0" borderId="20" xfId="1" applyNumberFormat="1" applyBorder="1" applyAlignment="1">
      <alignment horizontal="center" vertical="center" wrapText="1"/>
    </xf>
    <xf numFmtId="1" fontId="10" fillId="0" borderId="26" xfId="1" applyNumberFormat="1" applyBorder="1" applyAlignment="1">
      <alignment horizontal="center" vertical="center"/>
    </xf>
    <xf numFmtId="1" fontId="10" fillId="0" borderId="25" xfId="1" applyNumberFormat="1" applyBorder="1" applyAlignment="1">
      <alignment horizontal="center" vertical="center"/>
    </xf>
    <xf numFmtId="49" fontId="10" fillId="0" borderId="20" xfId="1" applyNumberFormat="1" applyBorder="1" applyAlignment="1">
      <alignment horizontal="right" vertical="center" wrapText="1"/>
    </xf>
    <xf numFmtId="176" fontId="10" fillId="0" borderId="17" xfId="1" applyNumberFormat="1" applyBorder="1">
      <alignment vertical="center"/>
    </xf>
    <xf numFmtId="0" fontId="0" fillId="0" borderId="0" xfId="0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textRotation="255"/>
      <protection locked="0"/>
    </xf>
    <xf numFmtId="0" fontId="3" fillId="0" borderId="1" xfId="0" applyFont="1" applyBorder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3" fillId="0" borderId="1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24" fillId="0" borderId="1" xfId="0" applyFont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textRotation="255" wrapText="1"/>
      <protection locked="0"/>
    </xf>
    <xf numFmtId="0" fontId="0" fillId="0" borderId="0" xfId="0" applyAlignment="1" applyProtection="1">
      <alignment vertical="center" textRotation="255" wrapText="1"/>
      <protection locked="0"/>
    </xf>
    <xf numFmtId="0" fontId="25" fillId="0" borderId="0" xfId="0" applyFont="1" applyAlignment="1" applyProtection="1">
      <alignment horizontal="left" vertical="center" wrapText="1" readingOrder="1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0" borderId="31" xfId="2" applyBorder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top" textRotation="255" wrapText="1" indent="1"/>
      <protection locked="0"/>
    </xf>
    <xf numFmtId="0" fontId="3" fillId="0" borderId="13" xfId="0" applyFont="1" applyBorder="1" applyAlignment="1" applyProtection="1">
      <alignment horizontal="center" vertical="top" textRotation="255" wrapText="1" indent="1"/>
      <protection locked="0"/>
    </xf>
    <xf numFmtId="0" fontId="3" fillId="0" borderId="14" xfId="0" applyFont="1" applyBorder="1" applyAlignment="1" applyProtection="1">
      <alignment horizontal="center" vertical="top" textRotation="255" wrapText="1" indent="1"/>
      <protection locked="0"/>
    </xf>
    <xf numFmtId="0" fontId="5" fillId="0" borderId="35" xfId="0" applyFont="1" applyBorder="1" applyAlignment="1" applyProtection="1">
      <alignment horizontal="left" vertical="justify" wrapText="1"/>
      <protection locked="0"/>
    </xf>
    <xf numFmtId="0" fontId="0" fillId="0" borderId="13" xfId="0" applyBorder="1" applyAlignment="1" applyProtection="1">
      <alignment horizontal="left" vertical="justify" wrapText="1"/>
      <protection locked="0"/>
    </xf>
    <xf numFmtId="0" fontId="0" fillId="0" borderId="14" xfId="0" applyBorder="1" applyAlignment="1" applyProtection="1">
      <alignment horizontal="left" vertical="justify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29" fillId="10" borderId="46" xfId="0" applyFont="1" applyFill="1" applyBorder="1" applyAlignment="1" applyProtection="1">
      <alignment horizontal="left" vertical="center" wrapText="1"/>
      <protection locked="0"/>
    </xf>
    <xf numFmtId="0" fontId="0" fillId="10" borderId="44" xfId="0" applyFill="1" applyBorder="1" applyAlignment="1" applyProtection="1">
      <alignment horizontal="left" vertical="center"/>
      <protection locked="0"/>
    </xf>
    <xf numFmtId="0" fontId="0" fillId="10" borderId="47" xfId="0" applyFill="1" applyBorder="1" applyAlignment="1" applyProtection="1">
      <alignment horizontal="left" vertical="center"/>
      <protection locked="0"/>
    </xf>
    <xf numFmtId="0" fontId="0" fillId="10" borderId="48" xfId="0" applyFill="1" applyBorder="1" applyAlignment="1" applyProtection="1">
      <alignment horizontal="left" vertical="center"/>
      <protection locked="0"/>
    </xf>
    <xf numFmtId="0" fontId="0" fillId="10" borderId="0" xfId="0" applyFill="1" applyBorder="1" applyAlignment="1" applyProtection="1">
      <alignment horizontal="left" vertical="center"/>
      <protection locked="0"/>
    </xf>
    <xf numFmtId="0" fontId="0" fillId="10" borderId="49" xfId="0" applyFill="1" applyBorder="1" applyAlignment="1" applyProtection="1">
      <alignment horizontal="left" vertical="center"/>
      <protection locked="0"/>
    </xf>
    <xf numFmtId="0" fontId="0" fillId="10" borderId="50" xfId="0" applyFill="1" applyBorder="1" applyAlignment="1" applyProtection="1">
      <alignment horizontal="left" vertical="center"/>
      <protection locked="0"/>
    </xf>
    <xf numFmtId="0" fontId="0" fillId="10" borderId="45" xfId="0" applyFill="1" applyBorder="1" applyAlignment="1" applyProtection="1">
      <alignment horizontal="left" vertical="center"/>
      <protection locked="0"/>
    </xf>
    <xf numFmtId="0" fontId="0" fillId="10" borderId="5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textRotation="255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7" fillId="9" borderId="43" xfId="0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1" fontId="10" fillId="4" borderId="22" xfId="1" applyNumberFormat="1" applyFill="1" applyBorder="1" applyAlignment="1">
      <alignment horizontal="center" vertical="center" wrapText="1"/>
    </xf>
    <xf numFmtId="1" fontId="10" fillId="4" borderId="15" xfId="1" applyNumberFormat="1" applyFill="1" applyBorder="1" applyAlignment="1">
      <alignment horizontal="center" vertical="center"/>
    </xf>
    <xf numFmtId="0" fontId="10" fillId="4" borderId="19" xfId="1" applyFill="1" applyBorder="1" applyAlignment="1">
      <alignment horizontal="center" vertical="center" wrapText="1"/>
    </xf>
    <xf numFmtId="1" fontId="10" fillId="4" borderId="21" xfId="1" applyNumberFormat="1" applyFill="1" applyBorder="1" applyAlignment="1">
      <alignment horizontal="center" vertical="center" wrapText="1"/>
    </xf>
    <xf numFmtId="0" fontId="10" fillId="4" borderId="22" xfId="1" applyFill="1" applyBorder="1" applyAlignment="1">
      <alignment horizontal="center" vertical="center" wrapText="1"/>
    </xf>
    <xf numFmtId="0" fontId="11" fillId="4" borderId="21" xfId="1" applyFont="1" applyFill="1" applyBorder="1" applyAlignment="1">
      <alignment horizontal="center" vertical="center" wrapText="1"/>
    </xf>
    <xf numFmtId="1" fontId="10" fillId="4" borderId="19" xfId="1" applyNumberFormat="1" applyFill="1" applyBorder="1" applyAlignment="1">
      <alignment horizontal="center" vertical="center" wrapText="1"/>
    </xf>
    <xf numFmtId="1" fontId="10" fillId="4" borderId="17" xfId="1" applyNumberFormat="1" applyFill="1" applyBorder="1" applyAlignment="1">
      <alignment horizontal="center" vertical="center"/>
    </xf>
    <xf numFmtId="1" fontId="15" fillId="5" borderId="27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25</xdr:row>
      <xdr:rowOff>9525</xdr:rowOff>
    </xdr:from>
    <xdr:to>
      <xdr:col>8</xdr:col>
      <xdr:colOff>857250</xdr:colOff>
      <xdr:row>30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46641DD-DF6A-413A-83AD-9470681D9D00}"/>
            </a:ext>
          </a:extLst>
        </xdr:cNvPr>
        <xdr:cNvSpPr/>
      </xdr:nvSpPr>
      <xdr:spPr>
        <a:xfrm>
          <a:off x="5667375" y="7239000"/>
          <a:ext cx="762000" cy="1819275"/>
        </a:xfrm>
        <a:prstGeom prst="rect">
          <a:avLst/>
        </a:prstGeom>
        <a:ln w="1270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水色のセルは、ドロップダウンリストから選択して入力して下さい。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view="pageLayout" topLeftCell="A4" zoomScaleNormal="100" workbookViewId="0">
      <selection activeCell="G18" sqref="G18"/>
    </sheetView>
  </sheetViews>
  <sheetFormatPr defaultColWidth="9" defaultRowHeight="13.5" x14ac:dyDescent="0.15"/>
  <cols>
    <col min="1" max="1" width="5" style="55" customWidth="1"/>
    <col min="2" max="2" width="10.25" style="55" customWidth="1"/>
    <col min="3" max="3" width="12.25" style="55" customWidth="1"/>
    <col min="4" max="4" width="9.125" style="55" customWidth="1"/>
    <col min="5" max="5" width="12.25" style="55" customWidth="1"/>
    <col min="6" max="6" width="6.75" style="55" customWidth="1"/>
    <col min="7" max="7" width="17.5" style="55" customWidth="1"/>
    <col min="8" max="8" width="6.375" style="55" customWidth="1"/>
    <col min="9" max="9" width="12.875" style="55" customWidth="1"/>
    <col min="10" max="10" width="9.875" style="55" customWidth="1"/>
    <col min="11" max="11" width="0.125" style="77" customWidth="1"/>
    <col min="12" max="13" width="0.375" style="77" customWidth="1"/>
    <col min="14" max="14" width="0.375" style="55" customWidth="1"/>
    <col min="15" max="15" width="10.25" style="55" customWidth="1"/>
    <col min="16" max="16384" width="9" style="55"/>
  </cols>
  <sheetData>
    <row r="1" spans="1:13" ht="26.25" customHeight="1" x14ac:dyDescent="0.15">
      <c r="A1" s="94" t="s">
        <v>164</v>
      </c>
      <c r="B1" s="95"/>
      <c r="C1" s="95"/>
      <c r="D1" s="95"/>
      <c r="E1" s="95"/>
      <c r="F1" s="95"/>
      <c r="G1" s="95"/>
      <c r="H1" s="95"/>
      <c r="I1" s="96"/>
    </row>
    <row r="2" spans="1:13" ht="21.95" customHeight="1" x14ac:dyDescent="0.15">
      <c r="A2" s="97" t="s">
        <v>185</v>
      </c>
      <c r="B2" s="97"/>
      <c r="C2" s="97"/>
      <c r="D2" s="97"/>
      <c r="E2" s="97"/>
      <c r="F2" s="97"/>
      <c r="G2" s="97"/>
      <c r="H2" s="97"/>
      <c r="I2" s="97"/>
    </row>
    <row r="3" spans="1:13" ht="28.5" customHeight="1" x14ac:dyDescent="0.15">
      <c r="A3" s="97"/>
      <c r="B3" s="97"/>
      <c r="C3" s="97"/>
      <c r="D3" s="97"/>
      <c r="E3" s="97"/>
      <c r="F3" s="97"/>
      <c r="G3" s="97"/>
      <c r="H3" s="97"/>
      <c r="I3" s="97"/>
    </row>
    <row r="4" spans="1:13" ht="20.25" customHeight="1" x14ac:dyDescent="0.15">
      <c r="A4" s="98" t="s">
        <v>171</v>
      </c>
      <c r="B4" s="99"/>
      <c r="C4" s="99"/>
      <c r="D4" s="99"/>
      <c r="E4" s="99"/>
      <c r="F4" s="99"/>
      <c r="G4" s="99"/>
      <c r="H4" s="99"/>
      <c r="I4" s="99"/>
    </row>
    <row r="5" spans="1:13" ht="21.95" customHeight="1" x14ac:dyDescent="0.15">
      <c r="A5" s="100" t="s">
        <v>183</v>
      </c>
      <c r="B5" s="101"/>
      <c r="C5" s="101"/>
      <c r="D5" s="101"/>
      <c r="E5" s="101"/>
      <c r="F5" s="101"/>
      <c r="G5" s="101"/>
      <c r="H5" s="101"/>
      <c r="I5" s="101"/>
    </row>
    <row r="6" spans="1:13" ht="24" customHeight="1" x14ac:dyDescent="0.15">
      <c r="A6" s="113" t="s">
        <v>167</v>
      </c>
      <c r="B6" s="114"/>
      <c r="C6" s="107"/>
      <c r="D6" s="108"/>
      <c r="E6" s="108"/>
      <c r="F6" s="108"/>
      <c r="G6" s="108"/>
      <c r="H6" s="108"/>
      <c r="I6" s="109"/>
    </row>
    <row r="7" spans="1:13" ht="15" customHeight="1" x14ac:dyDescent="0.15">
      <c r="A7" s="115" t="s">
        <v>0</v>
      </c>
      <c r="B7" s="116"/>
      <c r="C7" s="110"/>
      <c r="D7" s="86"/>
      <c r="E7" s="86"/>
      <c r="F7" s="86"/>
      <c r="G7" s="86"/>
      <c r="H7" s="86"/>
      <c r="I7" s="87"/>
    </row>
    <row r="8" spans="1:13" ht="21.95" customHeight="1" x14ac:dyDescent="0.15">
      <c r="A8" s="127" t="s">
        <v>181</v>
      </c>
      <c r="B8" s="128"/>
      <c r="C8" s="56" t="s">
        <v>168</v>
      </c>
      <c r="D8" s="111" t="s">
        <v>159</v>
      </c>
      <c r="E8" s="112"/>
      <c r="F8" s="57"/>
      <c r="G8" s="57"/>
      <c r="H8" s="57"/>
      <c r="I8" s="58"/>
      <c r="K8" s="78" t="s">
        <v>29</v>
      </c>
      <c r="M8" s="78"/>
    </row>
    <row r="9" spans="1:13" ht="33.75" customHeight="1" x14ac:dyDescent="0.15">
      <c r="A9" s="129"/>
      <c r="B9" s="130"/>
      <c r="C9" s="124"/>
      <c r="D9" s="125"/>
      <c r="E9" s="125"/>
      <c r="F9" s="125"/>
      <c r="G9" s="125"/>
      <c r="H9" s="125"/>
      <c r="I9" s="126"/>
      <c r="M9" s="78"/>
    </row>
    <row r="10" spans="1:13" ht="21.95" customHeight="1" x14ac:dyDescent="0.15">
      <c r="A10" s="113" t="s">
        <v>182</v>
      </c>
      <c r="B10" s="114"/>
      <c r="C10" s="59" t="s">
        <v>4</v>
      </c>
      <c r="D10" s="102"/>
      <c r="E10" s="102"/>
      <c r="F10" s="102"/>
      <c r="G10" s="121" t="s">
        <v>160</v>
      </c>
      <c r="H10" s="122"/>
      <c r="I10" s="123"/>
      <c r="K10" s="78" t="s">
        <v>27</v>
      </c>
      <c r="M10" s="78"/>
    </row>
    <row r="11" spans="1:13" ht="21.95" customHeight="1" x14ac:dyDescent="0.15">
      <c r="A11" s="117"/>
      <c r="B11" s="118"/>
      <c r="C11" s="59" t="s">
        <v>5</v>
      </c>
      <c r="D11" s="103"/>
      <c r="E11" s="103"/>
      <c r="F11" s="103"/>
      <c r="G11" s="121" t="s">
        <v>160</v>
      </c>
      <c r="H11" s="122"/>
      <c r="I11" s="123"/>
      <c r="K11" s="78" t="s">
        <v>28</v>
      </c>
      <c r="M11" s="78"/>
    </row>
    <row r="12" spans="1:13" ht="21.95" customHeight="1" x14ac:dyDescent="0.15">
      <c r="A12" s="119"/>
      <c r="B12" s="120"/>
      <c r="C12" s="60" t="s">
        <v>184</v>
      </c>
      <c r="D12" s="85"/>
      <c r="E12" s="86"/>
      <c r="F12" s="86"/>
      <c r="G12" s="86"/>
      <c r="H12" s="86"/>
      <c r="I12" s="87"/>
    </row>
    <row r="13" spans="1:13" ht="21.95" customHeight="1" x14ac:dyDescent="0.15">
      <c r="A13" s="106" t="s">
        <v>166</v>
      </c>
      <c r="B13" s="106"/>
      <c r="C13" s="106"/>
      <c r="D13" s="106"/>
      <c r="E13" s="106"/>
      <c r="F13" s="106"/>
      <c r="G13" s="106"/>
      <c r="H13" s="106"/>
      <c r="I13" s="106"/>
    </row>
    <row r="14" spans="1:13" ht="21.95" customHeight="1" x14ac:dyDescent="0.15">
      <c r="A14" s="104" t="s">
        <v>6</v>
      </c>
      <c r="B14" s="104"/>
      <c r="C14" s="104"/>
      <c r="D14" s="104"/>
      <c r="E14" s="104"/>
      <c r="F14" s="104"/>
      <c r="G14" s="104"/>
      <c r="H14" s="104"/>
      <c r="I14" s="104"/>
    </row>
    <row r="15" spans="1:13" ht="8.25" customHeight="1" x14ac:dyDescent="0.15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13" ht="37.5" customHeight="1" x14ac:dyDescent="0.15">
      <c r="A16" s="61" t="s">
        <v>1</v>
      </c>
      <c r="B16" s="84" t="s">
        <v>2</v>
      </c>
      <c r="C16" s="84"/>
      <c r="D16" s="62" t="s">
        <v>173</v>
      </c>
      <c r="E16" s="88" t="s">
        <v>180</v>
      </c>
      <c r="F16" s="63" t="s">
        <v>3</v>
      </c>
      <c r="G16" s="59" t="s">
        <v>15</v>
      </c>
      <c r="H16" s="64" t="s">
        <v>16</v>
      </c>
      <c r="I16" s="91" t="s">
        <v>165</v>
      </c>
    </row>
    <row r="17" spans="1:12" ht="23.1" customHeight="1" x14ac:dyDescent="0.15">
      <c r="A17" s="65">
        <v>1</v>
      </c>
      <c r="B17" s="84"/>
      <c r="C17" s="84"/>
      <c r="D17" s="66"/>
      <c r="E17" s="89"/>
      <c r="F17" s="67"/>
      <c r="G17" s="68"/>
      <c r="H17" s="69"/>
      <c r="I17" s="92"/>
      <c r="K17" s="78" t="s">
        <v>17</v>
      </c>
      <c r="L17" s="78" t="s">
        <v>20</v>
      </c>
    </row>
    <row r="18" spans="1:12" ht="23.1" customHeight="1" x14ac:dyDescent="0.15">
      <c r="A18" s="65">
        <v>2</v>
      </c>
      <c r="B18" s="84"/>
      <c r="C18" s="84"/>
      <c r="D18" s="66"/>
      <c r="E18" s="89"/>
      <c r="F18" s="67"/>
      <c r="G18" s="68"/>
      <c r="H18" s="69"/>
      <c r="I18" s="92"/>
      <c r="K18" s="78" t="s">
        <v>18</v>
      </c>
      <c r="L18" s="78" t="s">
        <v>19</v>
      </c>
    </row>
    <row r="19" spans="1:12" ht="23.1" customHeight="1" x14ac:dyDescent="0.15">
      <c r="A19" s="65">
        <v>3</v>
      </c>
      <c r="B19" s="84"/>
      <c r="C19" s="84"/>
      <c r="D19" s="66"/>
      <c r="E19" s="89"/>
      <c r="F19" s="67"/>
      <c r="G19" s="68"/>
      <c r="H19" s="69"/>
      <c r="I19" s="92"/>
      <c r="K19" s="78"/>
      <c r="L19" s="78" t="s">
        <v>21</v>
      </c>
    </row>
    <row r="20" spans="1:12" ht="23.1" customHeight="1" x14ac:dyDescent="0.15">
      <c r="A20" s="65">
        <v>4</v>
      </c>
      <c r="B20" s="84"/>
      <c r="C20" s="84"/>
      <c r="D20" s="66"/>
      <c r="E20" s="89"/>
      <c r="F20" s="67"/>
      <c r="G20" s="68"/>
      <c r="H20" s="69"/>
      <c r="I20" s="92"/>
      <c r="K20" s="78"/>
      <c r="L20" s="78" t="s">
        <v>22</v>
      </c>
    </row>
    <row r="21" spans="1:12" ht="23.1" customHeight="1" x14ac:dyDescent="0.15">
      <c r="A21" s="65">
        <v>5</v>
      </c>
      <c r="B21" s="84"/>
      <c r="C21" s="84"/>
      <c r="D21" s="66"/>
      <c r="E21" s="89"/>
      <c r="F21" s="67"/>
      <c r="G21" s="68"/>
      <c r="H21" s="69"/>
      <c r="I21" s="92"/>
      <c r="K21" s="78"/>
      <c r="L21" s="78" t="s">
        <v>23</v>
      </c>
    </row>
    <row r="22" spans="1:12" ht="23.1" customHeight="1" x14ac:dyDescent="0.15">
      <c r="A22" s="65">
        <v>6</v>
      </c>
      <c r="B22" s="84"/>
      <c r="C22" s="84"/>
      <c r="D22" s="66"/>
      <c r="E22" s="89"/>
      <c r="F22" s="67"/>
      <c r="G22" s="68"/>
      <c r="H22" s="69"/>
      <c r="I22" s="92"/>
      <c r="K22" s="78"/>
      <c r="L22" s="78" t="s">
        <v>24</v>
      </c>
    </row>
    <row r="23" spans="1:12" ht="23.1" customHeight="1" x14ac:dyDescent="0.15">
      <c r="A23" s="65">
        <v>7</v>
      </c>
      <c r="B23" s="84"/>
      <c r="C23" s="84"/>
      <c r="D23" s="66"/>
      <c r="E23" s="89"/>
      <c r="F23" s="67"/>
      <c r="G23" s="68"/>
      <c r="H23" s="69"/>
      <c r="I23" s="92"/>
      <c r="K23" s="78"/>
      <c r="L23" s="78" t="s">
        <v>25</v>
      </c>
    </row>
    <row r="24" spans="1:12" ht="23.1" customHeight="1" x14ac:dyDescent="0.15">
      <c r="A24" s="65">
        <v>8</v>
      </c>
      <c r="B24" s="84"/>
      <c r="C24" s="84"/>
      <c r="D24" s="66"/>
      <c r="E24" s="90"/>
      <c r="F24" s="67"/>
      <c r="G24" s="68"/>
      <c r="H24" s="69"/>
      <c r="I24" s="93"/>
      <c r="K24" s="78"/>
      <c r="L24" s="78" t="s">
        <v>26</v>
      </c>
    </row>
    <row r="25" spans="1:12" ht="21.95" customHeight="1" x14ac:dyDescent="0.15">
      <c r="A25" s="70" t="s">
        <v>169</v>
      </c>
      <c r="B25" s="71"/>
      <c r="C25" s="71"/>
      <c r="D25" s="71"/>
      <c r="E25" s="145" t="s">
        <v>177</v>
      </c>
      <c r="F25" s="146"/>
      <c r="G25" s="146"/>
      <c r="H25" s="72"/>
      <c r="L25" s="77" t="s">
        <v>191</v>
      </c>
    </row>
    <row r="26" spans="1:12" ht="22.35" customHeight="1" x14ac:dyDescent="0.15">
      <c r="A26" s="147"/>
      <c r="B26" s="147"/>
      <c r="C26" s="147" t="s">
        <v>7</v>
      </c>
      <c r="D26" s="147"/>
      <c r="E26" s="147" t="s">
        <v>170</v>
      </c>
      <c r="F26" s="147"/>
      <c r="G26" s="61" t="s">
        <v>172</v>
      </c>
      <c r="H26" s="143" t="s">
        <v>8</v>
      </c>
      <c r="K26" s="79" t="s">
        <v>13</v>
      </c>
    </row>
    <row r="27" spans="1:12" ht="22.35" customHeight="1" x14ac:dyDescent="0.15">
      <c r="A27" s="147" t="s">
        <v>176</v>
      </c>
      <c r="B27" s="147"/>
      <c r="C27" s="61" t="s">
        <v>9</v>
      </c>
      <c r="D27" s="61" t="s">
        <v>10</v>
      </c>
      <c r="E27" s="61" t="s">
        <v>9</v>
      </c>
      <c r="F27" s="61" t="s">
        <v>10</v>
      </c>
      <c r="G27" s="73"/>
      <c r="H27" s="143"/>
      <c r="K27" s="80" t="s">
        <v>14</v>
      </c>
    </row>
    <row r="28" spans="1:12" ht="22.35" customHeight="1" x14ac:dyDescent="0.15">
      <c r="A28" s="144"/>
      <c r="B28" s="74" t="s">
        <v>11</v>
      </c>
      <c r="C28" s="75" t="s">
        <v>174</v>
      </c>
      <c r="D28" s="75" t="s">
        <v>174</v>
      </c>
      <c r="E28" s="75" t="s">
        <v>174</v>
      </c>
      <c r="F28" s="75" t="s">
        <v>174</v>
      </c>
      <c r="G28" s="75" t="s">
        <v>174</v>
      </c>
      <c r="H28" s="73">
        <f>SUM(E28:G28)</f>
        <v>0</v>
      </c>
    </row>
    <row r="29" spans="1:12" ht="22.35" customHeight="1" x14ac:dyDescent="0.15">
      <c r="A29" s="144"/>
      <c r="B29" s="76" t="s">
        <v>12</v>
      </c>
      <c r="C29" s="75" t="s">
        <v>174</v>
      </c>
      <c r="D29" s="75" t="s">
        <v>174</v>
      </c>
      <c r="E29" s="75" t="s">
        <v>174</v>
      </c>
      <c r="F29" s="75" t="s">
        <v>174</v>
      </c>
      <c r="G29" s="75" t="s">
        <v>174</v>
      </c>
      <c r="H29" s="73">
        <f>SUM(E29:G29)</f>
        <v>0</v>
      </c>
      <c r="K29" s="77" t="s">
        <v>178</v>
      </c>
    </row>
    <row r="30" spans="1:12" ht="43.5" customHeight="1" x14ac:dyDescent="0.15">
      <c r="A30" s="153"/>
      <c r="B30" s="153"/>
      <c r="C30" s="75" t="s">
        <v>174</v>
      </c>
      <c r="D30" s="75" t="s">
        <v>174</v>
      </c>
      <c r="E30" s="75" t="s">
        <v>174</v>
      </c>
      <c r="F30" s="75" t="s">
        <v>174</v>
      </c>
      <c r="G30" s="75" t="s">
        <v>174</v>
      </c>
      <c r="H30" s="73">
        <f>SUM(E30:G30)</f>
        <v>0</v>
      </c>
      <c r="K30" s="77" t="s">
        <v>179</v>
      </c>
    </row>
    <row r="31" spans="1:12" ht="22.35" customHeight="1" x14ac:dyDescent="0.15">
      <c r="A31" s="147" t="s">
        <v>175</v>
      </c>
      <c r="B31" s="147"/>
      <c r="C31" s="75" t="s">
        <v>174</v>
      </c>
      <c r="D31" s="75" t="s">
        <v>174</v>
      </c>
      <c r="E31" s="75" t="s">
        <v>174</v>
      </c>
      <c r="F31" s="75" t="s">
        <v>174</v>
      </c>
      <c r="G31" s="75" t="s">
        <v>174</v>
      </c>
      <c r="H31" s="73">
        <f>SUM(E31:G31)</f>
        <v>0</v>
      </c>
    </row>
    <row r="32" spans="1:12" ht="4.5" customHeight="1" thickBot="1" x14ac:dyDescent="0.2"/>
    <row r="33" spans="1:12" ht="24.75" customHeight="1" thickBot="1" x14ac:dyDescent="0.2">
      <c r="A33" s="148" t="s">
        <v>186</v>
      </c>
      <c r="B33" s="149"/>
      <c r="C33" s="149"/>
      <c r="D33" s="149"/>
      <c r="E33" s="149"/>
      <c r="F33" s="150"/>
      <c r="G33" s="150"/>
      <c r="H33" s="151" t="s">
        <v>187</v>
      </c>
      <c r="I33" s="152"/>
      <c r="L33" s="81"/>
    </row>
    <row r="34" spans="1:12" ht="16.5" thickTop="1" thickBot="1" x14ac:dyDescent="0.2">
      <c r="A34" s="131" t="s">
        <v>189</v>
      </c>
      <c r="B34" s="132"/>
      <c r="C34" s="132"/>
      <c r="D34" s="132"/>
      <c r="E34" s="132"/>
      <c r="F34" s="132"/>
      <c r="G34" s="132"/>
      <c r="H34" s="132"/>
      <c r="I34" s="133"/>
    </row>
    <row r="35" spans="1:12" ht="6.75" customHeight="1" thickBot="1" x14ac:dyDescent="0.2">
      <c r="A35" s="82"/>
      <c r="B35" s="83"/>
      <c r="C35" s="83"/>
      <c r="D35" s="83"/>
      <c r="E35" s="83"/>
      <c r="F35" s="83"/>
      <c r="G35" s="83"/>
      <c r="H35" s="83"/>
      <c r="I35" s="83"/>
    </row>
    <row r="36" spans="1:12" ht="27" x14ac:dyDescent="0.15">
      <c r="A36" s="134" t="s">
        <v>190</v>
      </c>
      <c r="B36" s="135"/>
      <c r="C36" s="135"/>
      <c r="D36" s="135"/>
      <c r="E36" s="135"/>
      <c r="F36" s="135"/>
      <c r="G36" s="135"/>
      <c r="H36" s="135"/>
      <c r="I36" s="136"/>
      <c r="K36" s="77" t="s">
        <v>192</v>
      </c>
    </row>
    <row r="37" spans="1:12" ht="27" x14ac:dyDescent="0.15">
      <c r="A37" s="137"/>
      <c r="B37" s="138"/>
      <c r="C37" s="138"/>
      <c r="D37" s="138"/>
      <c r="E37" s="138"/>
      <c r="F37" s="138"/>
      <c r="G37" s="138"/>
      <c r="H37" s="138"/>
      <c r="I37" s="139"/>
      <c r="K37" s="77" t="s">
        <v>188</v>
      </c>
    </row>
    <row r="38" spans="1:12" ht="10.5" customHeight="1" x14ac:dyDescent="0.15">
      <c r="A38" s="137"/>
      <c r="B38" s="138"/>
      <c r="C38" s="138"/>
      <c r="D38" s="138"/>
      <c r="E38" s="138"/>
      <c r="F38" s="138"/>
      <c r="G38" s="138"/>
      <c r="H38" s="138"/>
      <c r="I38" s="139"/>
    </row>
    <row r="39" spans="1:12" ht="9" customHeight="1" thickBot="1" x14ac:dyDescent="0.2">
      <c r="A39" s="140"/>
      <c r="B39" s="141"/>
      <c r="C39" s="141"/>
      <c r="D39" s="141"/>
      <c r="E39" s="141"/>
      <c r="F39" s="141"/>
      <c r="G39" s="141"/>
      <c r="H39" s="141"/>
      <c r="I39" s="142"/>
    </row>
  </sheetData>
  <sheetProtection selectLockedCells="1" selectUnlockedCells="1"/>
  <mergeCells count="43">
    <mergeCell ref="C9:I9"/>
    <mergeCell ref="A8:B9"/>
    <mergeCell ref="A34:I34"/>
    <mergeCell ref="A36:I39"/>
    <mergeCell ref="H26:H27"/>
    <mergeCell ref="A28:A29"/>
    <mergeCell ref="E25:G25"/>
    <mergeCell ref="A27:B27"/>
    <mergeCell ref="A33:E33"/>
    <mergeCell ref="F33:G33"/>
    <mergeCell ref="H33:I33"/>
    <mergeCell ref="A30:B30"/>
    <mergeCell ref="A31:B31"/>
    <mergeCell ref="A26:B26"/>
    <mergeCell ref="C26:D26"/>
    <mergeCell ref="E26:F26"/>
    <mergeCell ref="A1:I1"/>
    <mergeCell ref="A2:I3"/>
    <mergeCell ref="A4:I4"/>
    <mergeCell ref="A5:I5"/>
    <mergeCell ref="B19:C19"/>
    <mergeCell ref="D10:F10"/>
    <mergeCell ref="D11:F11"/>
    <mergeCell ref="A14:I15"/>
    <mergeCell ref="A13:I13"/>
    <mergeCell ref="C6:I7"/>
    <mergeCell ref="D8:E8"/>
    <mergeCell ref="A6:B6"/>
    <mergeCell ref="A7:B7"/>
    <mergeCell ref="A10:B12"/>
    <mergeCell ref="G10:I10"/>
    <mergeCell ref="G11:I11"/>
    <mergeCell ref="B20:C20"/>
    <mergeCell ref="B21:C21"/>
    <mergeCell ref="B22:C22"/>
    <mergeCell ref="B23:C23"/>
    <mergeCell ref="D12:I12"/>
    <mergeCell ref="B17:C17"/>
    <mergeCell ref="B18:C18"/>
    <mergeCell ref="B16:C16"/>
    <mergeCell ref="E16:E24"/>
    <mergeCell ref="I16:I24"/>
    <mergeCell ref="B24:C24"/>
  </mergeCells>
  <phoneticPr fontId="1"/>
  <dataValidations count="7">
    <dataValidation type="list" allowBlank="1" showInputMessage="1" showErrorMessage="1" sqref="D17:D24" xr:uid="{00000000-0002-0000-0000-000000000000}">
      <formula1>$K$17:$K$18</formula1>
    </dataValidation>
    <dataValidation type="list" allowBlank="1" showInputMessage="1" showErrorMessage="1" sqref="G10:I11" xr:uid="{00000000-0002-0000-0000-000003000000}">
      <formula1>$K$10:$K$11</formula1>
    </dataValidation>
    <dataValidation imeMode="halfAlpha" allowBlank="1" showInputMessage="1" showErrorMessage="1" sqref="D10:F11 D8:E8" xr:uid="{00000000-0002-0000-0000-000005000000}"/>
    <dataValidation type="list" allowBlank="1" showInputMessage="1" showErrorMessage="1" sqref="F17:F24" xr:uid="{00000000-0002-0000-0000-000001000000}">
      <formula1>$L$17:$L$25</formula1>
    </dataValidation>
    <dataValidation type="list" allowBlank="1" showInputMessage="1" showErrorMessage="1" sqref="A28:A29" xr:uid="{03BBD8F1-DD63-4819-A748-24E512F61C3A}">
      <formula1>$K$26:$K$27</formula1>
    </dataValidation>
    <dataValidation type="list" allowBlank="1" showInputMessage="1" showErrorMessage="1" sqref="A30:B30" xr:uid="{714A1C03-47C7-4A8B-A22E-CF5D54528466}">
      <formula1>$K$29:$K$30</formula1>
    </dataValidation>
    <dataValidation type="list" allowBlank="1" showInputMessage="1" showErrorMessage="1" sqref="F33:G33" xr:uid="{59886D67-9A09-4162-8BF8-3B47EEA96F99}">
      <formula1>$K$36:$K$37</formula1>
    </dataValidation>
  </dataValidations>
  <pageMargins left="0.70866141732283472" right="0.43307086614173229" top="0.59055118110236227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109"/>
  <sheetViews>
    <sheetView zoomScale="150" zoomScaleNormal="150" workbookViewId="0">
      <pane xSplit="1" ySplit="5" topLeftCell="C6" activePane="bottomRight" state="frozen"/>
      <selection pane="topRight" activeCell="B1" sqref="B1"/>
      <selection pane="bottomLeft" activeCell="A280" sqref="A280"/>
      <selection pane="bottomRight" activeCell="F9" sqref="F9"/>
    </sheetView>
  </sheetViews>
  <sheetFormatPr defaultColWidth="9" defaultRowHeight="13.5" x14ac:dyDescent="0.15"/>
  <cols>
    <col min="1" max="1" width="29.5" style="6" customWidth="1"/>
    <col min="2" max="2" width="16" style="6" customWidth="1"/>
    <col min="3" max="3" width="7.125" style="14" customWidth="1"/>
    <col min="4" max="4" width="4.875" style="6" customWidth="1"/>
    <col min="5" max="5" width="8.375" style="6" customWidth="1"/>
    <col min="6" max="6" width="6.75" style="6" customWidth="1"/>
    <col min="7" max="7" width="7.125" style="6" customWidth="1"/>
    <col min="8" max="8" width="8" style="13" customWidth="1"/>
    <col min="9" max="9" width="6.25" style="6" customWidth="1"/>
    <col min="10" max="10" width="9.625" style="12" customWidth="1"/>
    <col min="11" max="11" width="8.375" style="6" customWidth="1"/>
    <col min="12" max="12" width="31.75" style="8" customWidth="1"/>
    <col min="13" max="13" width="14.625" style="8" customWidth="1"/>
    <col min="14" max="14" width="5.375" style="6" customWidth="1"/>
    <col min="15" max="15" width="18.625" style="9" customWidth="1"/>
    <col min="16" max="16" width="4.625" style="6" customWidth="1"/>
    <col min="17" max="17" width="14" style="6" customWidth="1"/>
    <col min="18" max="18" width="4.625" style="6" customWidth="1"/>
    <col min="19" max="19" width="29.125" style="11" customWidth="1"/>
    <col min="20" max="20" width="41.625" style="8" customWidth="1"/>
    <col min="21" max="21" width="19.875" style="6" customWidth="1"/>
    <col min="22" max="22" width="11.5" style="11" customWidth="1"/>
    <col min="23" max="23" width="12.625" style="9" customWidth="1"/>
    <col min="24" max="26" width="6.625" style="6" customWidth="1"/>
    <col min="27" max="27" width="12.625" style="9" customWidth="1"/>
    <col min="28" max="30" width="6.625" style="6" customWidth="1"/>
    <col min="31" max="31" width="12.625" style="9" customWidth="1"/>
    <col min="32" max="34" width="6.625" style="6" customWidth="1"/>
    <col min="35" max="35" width="12.625" style="9" customWidth="1"/>
    <col min="36" max="38" width="6.625" style="6" customWidth="1"/>
    <col min="39" max="39" width="12.625" style="9" customWidth="1"/>
    <col min="40" max="42" width="6.625" style="6" customWidth="1"/>
    <col min="43" max="43" width="12.625" style="9" customWidth="1"/>
    <col min="44" max="46" width="6.625" style="6" customWidth="1"/>
    <col min="47" max="47" width="12.625" style="9" customWidth="1"/>
    <col min="48" max="50" width="6.625" style="6" customWidth="1"/>
    <col min="51" max="51" width="12.625" style="9" customWidth="1"/>
    <col min="52" max="54" width="6.625" style="6" customWidth="1"/>
    <col min="55" max="55" width="12.625" style="9" customWidth="1"/>
    <col min="56" max="58" width="6.625" style="6" customWidth="1"/>
    <col min="59" max="59" width="12.625" style="9" customWidth="1"/>
    <col min="60" max="62" width="6.625" style="6" customWidth="1"/>
    <col min="63" max="63" width="12.625" style="9" customWidth="1"/>
    <col min="64" max="66" width="6.625" style="6" customWidth="1"/>
    <col min="67" max="67" width="12.625" style="9" customWidth="1"/>
    <col min="68" max="69" width="6.625" style="6" customWidth="1"/>
    <col min="70" max="70" width="6.625" style="11" customWidth="1"/>
    <col min="71" max="71" width="8" style="6" customWidth="1"/>
    <col min="72" max="72" width="3.625" style="10" customWidth="1"/>
    <col min="73" max="81" width="3.625" style="8" customWidth="1"/>
    <col min="82" max="82" width="3.625" style="10" customWidth="1"/>
    <col min="83" max="91" width="3.625" style="8" customWidth="1"/>
    <col min="92" max="92" width="4.625" style="9" customWidth="1"/>
    <col min="93" max="94" width="4.625" style="8" customWidth="1"/>
    <col min="95" max="95" width="4.625" style="10" customWidth="1"/>
    <col min="96" max="97" width="4.625" style="8" customWidth="1"/>
    <col min="98" max="98" width="4.625" style="9" customWidth="1"/>
    <col min="99" max="100" width="4.625" style="8" customWidth="1"/>
    <col min="101" max="101" width="4.625" style="7" customWidth="1"/>
    <col min="102" max="102" width="8" style="6" customWidth="1"/>
    <col min="103" max="103" width="8.5" style="1" customWidth="1"/>
    <col min="104" max="104" width="5" style="5" customWidth="1"/>
    <col min="105" max="105" width="6.5" style="4" customWidth="1"/>
    <col min="106" max="106" width="6.875" style="3" customWidth="1"/>
    <col min="107" max="107" width="36.25" style="2" customWidth="1"/>
    <col min="108" max="16384" width="9" style="1"/>
  </cols>
  <sheetData>
    <row r="1" spans="1:110" s="21" customFormat="1" ht="27.75" hidden="1" customHeight="1" x14ac:dyDescent="0.15">
      <c r="A1" s="48" t="s">
        <v>107</v>
      </c>
      <c r="B1" s="48" t="s">
        <v>106</v>
      </c>
      <c r="C1" s="53" t="s">
        <v>158</v>
      </c>
      <c r="D1" s="50" t="s">
        <v>104</v>
      </c>
      <c r="E1" s="50"/>
      <c r="F1" s="50"/>
      <c r="G1" s="50"/>
      <c r="H1" s="50" t="s">
        <v>104</v>
      </c>
      <c r="I1" s="50" t="s">
        <v>99</v>
      </c>
      <c r="J1" s="51" t="s">
        <v>98</v>
      </c>
      <c r="K1" s="48" t="s">
        <v>97</v>
      </c>
      <c r="L1" s="50" t="s">
        <v>96</v>
      </c>
      <c r="M1" s="50" t="s">
        <v>95</v>
      </c>
      <c r="N1" s="48" t="s">
        <v>94</v>
      </c>
      <c r="O1" s="51" t="s">
        <v>93</v>
      </c>
      <c r="P1" s="50" t="s">
        <v>92</v>
      </c>
      <c r="Q1" s="48" t="s">
        <v>91</v>
      </c>
      <c r="R1" s="50" t="s">
        <v>90</v>
      </c>
      <c r="S1" s="52" t="s">
        <v>89</v>
      </c>
      <c r="T1" s="50" t="s">
        <v>88</v>
      </c>
      <c r="U1" s="48" t="s">
        <v>87</v>
      </c>
      <c r="V1" s="52" t="s">
        <v>86</v>
      </c>
      <c r="W1" s="51" t="s">
        <v>85</v>
      </c>
      <c r="X1" s="50" t="s">
        <v>84</v>
      </c>
      <c r="Y1" s="50" t="s">
        <v>83</v>
      </c>
      <c r="Z1" s="50" t="s">
        <v>82</v>
      </c>
      <c r="AA1" s="51" t="s">
        <v>81</v>
      </c>
      <c r="AB1" s="50" t="s">
        <v>80</v>
      </c>
      <c r="AC1" s="50" t="s">
        <v>79</v>
      </c>
      <c r="AD1" s="50" t="s">
        <v>78</v>
      </c>
      <c r="AE1" s="51" t="s">
        <v>77</v>
      </c>
      <c r="AF1" s="50" t="s">
        <v>76</v>
      </c>
      <c r="AG1" s="50" t="s">
        <v>75</v>
      </c>
      <c r="AH1" s="50" t="s">
        <v>74</v>
      </c>
      <c r="AI1" s="51" t="s">
        <v>73</v>
      </c>
      <c r="AJ1" s="50" t="s">
        <v>72</v>
      </c>
      <c r="AK1" s="50" t="s">
        <v>71</v>
      </c>
      <c r="AL1" s="50" t="s">
        <v>70</v>
      </c>
      <c r="AM1" s="51" t="s">
        <v>69</v>
      </c>
      <c r="AN1" s="50" t="s">
        <v>68</v>
      </c>
      <c r="AO1" s="50" t="s">
        <v>67</v>
      </c>
      <c r="AP1" s="50" t="s">
        <v>66</v>
      </c>
      <c r="AQ1" s="51" t="s">
        <v>65</v>
      </c>
      <c r="AR1" s="50" t="s">
        <v>64</v>
      </c>
      <c r="AS1" s="50" t="s">
        <v>63</v>
      </c>
      <c r="AT1" s="50" t="s">
        <v>62</v>
      </c>
      <c r="AU1" s="51" t="s">
        <v>61</v>
      </c>
      <c r="AV1" s="50" t="s">
        <v>60</v>
      </c>
      <c r="AW1" s="50" t="s">
        <v>59</v>
      </c>
      <c r="AX1" s="50" t="s">
        <v>58</v>
      </c>
      <c r="AY1" s="51" t="s">
        <v>57</v>
      </c>
      <c r="AZ1" s="50" t="s">
        <v>56</v>
      </c>
      <c r="BA1" s="50" t="s">
        <v>55</v>
      </c>
      <c r="BB1" s="50" t="s">
        <v>54</v>
      </c>
      <c r="BC1" s="51" t="s">
        <v>53</v>
      </c>
      <c r="BD1" s="50" t="s">
        <v>52</v>
      </c>
      <c r="BE1" s="50" t="s">
        <v>51</v>
      </c>
      <c r="BF1" s="50" t="s">
        <v>50</v>
      </c>
      <c r="BG1" s="51" t="s">
        <v>49</v>
      </c>
      <c r="BH1" s="50" t="s">
        <v>48</v>
      </c>
      <c r="BI1" s="50" t="s">
        <v>47</v>
      </c>
      <c r="BJ1" s="48" t="s">
        <v>46</v>
      </c>
      <c r="BK1" s="51" t="s">
        <v>45</v>
      </c>
      <c r="BL1" s="50" t="s">
        <v>44</v>
      </c>
      <c r="BM1" s="50" t="s">
        <v>43</v>
      </c>
      <c r="BN1" s="50" t="s">
        <v>42</v>
      </c>
      <c r="BO1" s="51" t="s">
        <v>41</v>
      </c>
      <c r="BP1" s="50" t="s">
        <v>40</v>
      </c>
      <c r="BQ1" s="50" t="s">
        <v>39</v>
      </c>
      <c r="BR1" s="49" t="s">
        <v>38</v>
      </c>
      <c r="BS1" s="48" t="s">
        <v>37</v>
      </c>
      <c r="BT1" s="47" t="s">
        <v>157</v>
      </c>
      <c r="BU1" s="46" t="s">
        <v>156</v>
      </c>
      <c r="BV1" s="47" t="s">
        <v>155</v>
      </c>
      <c r="BW1" s="46" t="s">
        <v>154</v>
      </c>
      <c r="BX1" s="47" t="s">
        <v>153</v>
      </c>
      <c r="BY1" s="46" t="s">
        <v>152</v>
      </c>
      <c r="BZ1" s="47" t="s">
        <v>151</v>
      </c>
      <c r="CA1" s="46" t="s">
        <v>150</v>
      </c>
      <c r="CB1" s="8" t="s">
        <v>149</v>
      </c>
      <c r="CC1" s="8" t="s">
        <v>148</v>
      </c>
      <c r="CD1" s="47" t="s">
        <v>147</v>
      </c>
      <c r="CE1" s="46" t="s">
        <v>146</v>
      </c>
      <c r="CF1" s="47" t="s">
        <v>145</v>
      </c>
      <c r="CG1" s="46" t="s">
        <v>144</v>
      </c>
      <c r="CH1" s="47" t="s">
        <v>143</v>
      </c>
      <c r="CI1" s="46" t="s">
        <v>142</v>
      </c>
      <c r="CJ1" s="47" t="s">
        <v>141</v>
      </c>
      <c r="CK1" s="46" t="s">
        <v>140</v>
      </c>
      <c r="CL1" s="8" t="s">
        <v>139</v>
      </c>
      <c r="CM1" s="8" t="s">
        <v>138</v>
      </c>
      <c r="CN1" s="9" t="s">
        <v>137</v>
      </c>
      <c r="CO1" s="8" t="s">
        <v>136</v>
      </c>
      <c r="CP1" s="8" t="s">
        <v>135</v>
      </c>
      <c r="CQ1" s="10" t="s">
        <v>134</v>
      </c>
      <c r="CR1" s="8" t="s">
        <v>133</v>
      </c>
      <c r="CS1" s="8" t="s">
        <v>132</v>
      </c>
      <c r="CT1" s="9" t="s">
        <v>131</v>
      </c>
      <c r="CU1" s="8" t="s">
        <v>130</v>
      </c>
      <c r="CV1" s="8" t="s">
        <v>129</v>
      </c>
      <c r="CW1" s="10" t="s">
        <v>30</v>
      </c>
      <c r="CX1" s="6" t="s">
        <v>128</v>
      </c>
      <c r="CY1" s="1" t="s">
        <v>127</v>
      </c>
      <c r="CZ1" s="5" t="s">
        <v>126</v>
      </c>
      <c r="DA1" s="45" t="s">
        <v>108</v>
      </c>
      <c r="DB1" s="3"/>
      <c r="DC1" s="22" t="s">
        <v>33</v>
      </c>
    </row>
    <row r="2" spans="1:110" ht="16.5" customHeight="1" x14ac:dyDescent="0.15">
      <c r="A2" s="162" t="s">
        <v>125</v>
      </c>
      <c r="J2" s="42"/>
      <c r="O2" s="6"/>
      <c r="S2" s="6"/>
      <c r="V2" s="6"/>
      <c r="W2" s="6"/>
      <c r="AA2" s="6"/>
      <c r="AE2" s="6"/>
      <c r="AI2" s="6"/>
      <c r="AM2" s="6"/>
      <c r="AQ2" s="6"/>
      <c r="AU2" s="6"/>
      <c r="AY2" s="6"/>
      <c r="BC2" s="6"/>
      <c r="BG2" s="6"/>
      <c r="BK2" s="6"/>
      <c r="BO2" s="6"/>
      <c r="BR2" s="6"/>
      <c r="BT2" s="154" t="s">
        <v>124</v>
      </c>
      <c r="BU2" s="154"/>
      <c r="BV2" s="154"/>
      <c r="BW2" s="154"/>
      <c r="BX2" s="154"/>
      <c r="BY2" s="154"/>
      <c r="BZ2" s="154"/>
      <c r="CA2" s="154"/>
      <c r="CB2" s="154"/>
      <c r="CC2" s="154"/>
      <c r="CD2" s="154" t="s">
        <v>123</v>
      </c>
      <c r="CE2" s="154"/>
      <c r="CF2" s="154"/>
      <c r="CG2" s="154"/>
      <c r="CH2" s="154"/>
      <c r="CI2" s="154"/>
      <c r="CJ2" s="154"/>
      <c r="CK2" s="154"/>
      <c r="CL2" s="154"/>
      <c r="CM2" s="154"/>
      <c r="CN2" s="155" t="s">
        <v>122</v>
      </c>
      <c r="CO2" s="155"/>
      <c r="CP2" s="155"/>
      <c r="CQ2" s="154" t="s">
        <v>121</v>
      </c>
      <c r="CR2" s="154"/>
      <c r="CS2" s="154"/>
      <c r="CT2" s="155" t="s">
        <v>120</v>
      </c>
      <c r="CU2" s="155"/>
      <c r="CV2" s="155"/>
      <c r="CW2" s="160" t="s">
        <v>30</v>
      </c>
      <c r="CX2" s="161" t="s">
        <v>119</v>
      </c>
      <c r="CY2" s="161"/>
      <c r="CZ2" s="161"/>
      <c r="DA2" s="161"/>
      <c r="DB2" s="44"/>
    </row>
    <row r="3" spans="1:110" ht="16.5" customHeight="1" x14ac:dyDescent="0.15">
      <c r="A3" s="162"/>
      <c r="J3" s="42"/>
      <c r="O3" s="6"/>
      <c r="S3" s="6"/>
      <c r="V3" s="6"/>
      <c r="W3" s="6"/>
      <c r="AA3" s="6"/>
      <c r="AE3" s="6"/>
      <c r="AI3" s="6"/>
      <c r="AM3" s="6"/>
      <c r="AQ3" s="6"/>
      <c r="AU3" s="6"/>
      <c r="AY3" s="6"/>
      <c r="BC3" s="6"/>
      <c r="BG3" s="6"/>
      <c r="BK3" s="6"/>
      <c r="BO3" s="6"/>
      <c r="BR3" s="6"/>
      <c r="BT3" s="154" t="s">
        <v>118</v>
      </c>
      <c r="BU3" s="154"/>
      <c r="BV3" s="154"/>
      <c r="BW3" s="154"/>
      <c r="BX3" s="154" t="s">
        <v>31</v>
      </c>
      <c r="BY3" s="154"/>
      <c r="BZ3" s="154"/>
      <c r="CA3" s="154"/>
      <c r="CB3" s="154" t="s">
        <v>112</v>
      </c>
      <c r="CC3" s="154" t="s">
        <v>117</v>
      </c>
      <c r="CD3" s="154" t="s">
        <v>118</v>
      </c>
      <c r="CE3" s="154"/>
      <c r="CF3" s="154"/>
      <c r="CG3" s="154"/>
      <c r="CH3" s="154" t="s">
        <v>31</v>
      </c>
      <c r="CI3" s="154"/>
      <c r="CJ3" s="154"/>
      <c r="CK3" s="154"/>
      <c r="CL3" s="154" t="s">
        <v>112</v>
      </c>
      <c r="CM3" s="160" t="s">
        <v>117</v>
      </c>
      <c r="CN3" s="155"/>
      <c r="CO3" s="155"/>
      <c r="CP3" s="155"/>
      <c r="CQ3" s="154"/>
      <c r="CR3" s="154"/>
      <c r="CS3" s="154"/>
      <c r="CT3" s="155"/>
      <c r="CU3" s="155"/>
      <c r="CV3" s="155"/>
      <c r="CW3" s="160"/>
      <c r="CX3" s="161"/>
      <c r="CY3" s="161"/>
      <c r="CZ3" s="161"/>
      <c r="DA3" s="161"/>
      <c r="DB3" s="23"/>
    </row>
    <row r="4" spans="1:110" ht="27.75" customHeight="1" x14ac:dyDescent="0.15">
      <c r="A4" s="162"/>
      <c r="B4" s="43"/>
      <c r="J4" s="42"/>
      <c r="O4" s="6"/>
      <c r="S4" s="6"/>
      <c r="V4" s="6"/>
      <c r="W4" s="6"/>
      <c r="AA4" s="6"/>
      <c r="AE4" s="6"/>
      <c r="AI4" s="6"/>
      <c r="AM4" s="6"/>
      <c r="AQ4" s="6"/>
      <c r="AU4" s="6"/>
      <c r="AY4" s="6"/>
      <c r="BC4" s="6"/>
      <c r="BG4" s="6"/>
      <c r="BK4" s="6"/>
      <c r="BO4" s="6"/>
      <c r="BR4" s="6"/>
      <c r="BT4" s="157" t="s">
        <v>116</v>
      </c>
      <c r="BU4" s="157"/>
      <c r="BV4" s="157" t="s">
        <v>115</v>
      </c>
      <c r="BW4" s="157"/>
      <c r="BX4" s="157" t="s">
        <v>116</v>
      </c>
      <c r="BY4" s="157"/>
      <c r="BZ4" s="157" t="s">
        <v>115</v>
      </c>
      <c r="CA4" s="157"/>
      <c r="CB4" s="154"/>
      <c r="CC4" s="154"/>
      <c r="CD4" s="157" t="s">
        <v>116</v>
      </c>
      <c r="CE4" s="157"/>
      <c r="CF4" s="157" t="s">
        <v>115</v>
      </c>
      <c r="CG4" s="157"/>
      <c r="CH4" s="157" t="s">
        <v>116</v>
      </c>
      <c r="CI4" s="157"/>
      <c r="CJ4" s="157" t="s">
        <v>115</v>
      </c>
      <c r="CK4" s="157"/>
      <c r="CL4" s="154"/>
      <c r="CM4" s="160"/>
      <c r="CN4" s="154" t="s">
        <v>114</v>
      </c>
      <c r="CO4" s="154" t="s">
        <v>113</v>
      </c>
      <c r="CP4" s="154" t="s">
        <v>112</v>
      </c>
      <c r="CQ4" s="154" t="s">
        <v>114</v>
      </c>
      <c r="CR4" s="154" t="s">
        <v>113</v>
      </c>
      <c r="CS4" s="160" t="s">
        <v>112</v>
      </c>
      <c r="CT4" s="154" t="s">
        <v>114</v>
      </c>
      <c r="CU4" s="154" t="s">
        <v>113</v>
      </c>
      <c r="CV4" s="154" t="s">
        <v>112</v>
      </c>
      <c r="CW4" s="160"/>
      <c r="CX4" s="154" t="s">
        <v>111</v>
      </c>
      <c r="CY4" s="156" t="s">
        <v>110</v>
      </c>
      <c r="CZ4" s="158" t="s">
        <v>109</v>
      </c>
      <c r="DA4" s="159" t="s">
        <v>108</v>
      </c>
      <c r="DB4" s="23"/>
    </row>
    <row r="5" spans="1:110" s="21" customFormat="1" ht="27.75" customHeight="1" x14ac:dyDescent="0.15">
      <c r="A5" s="41" t="s">
        <v>107</v>
      </c>
      <c r="B5" s="41" t="s">
        <v>106</v>
      </c>
      <c r="C5" s="40" t="s">
        <v>105</v>
      </c>
      <c r="D5" s="37" t="s">
        <v>104</v>
      </c>
      <c r="E5" s="39" t="s">
        <v>103</v>
      </c>
      <c r="F5" s="39" t="s">
        <v>102</v>
      </c>
      <c r="G5" s="39" t="s">
        <v>101</v>
      </c>
      <c r="H5" s="38" t="s">
        <v>100</v>
      </c>
      <c r="I5" s="37" t="s">
        <v>99</v>
      </c>
      <c r="J5" s="36" t="s">
        <v>98</v>
      </c>
      <c r="K5" s="35" t="s">
        <v>97</v>
      </c>
      <c r="L5" s="34" t="s">
        <v>96</v>
      </c>
      <c r="M5" s="34" t="s">
        <v>95</v>
      </c>
      <c r="N5" s="34" t="s">
        <v>94</v>
      </c>
      <c r="O5" s="29" t="s">
        <v>93</v>
      </c>
      <c r="P5" s="28" t="s">
        <v>92</v>
      </c>
      <c r="Q5" s="26" t="s">
        <v>91</v>
      </c>
      <c r="R5" s="28" t="s">
        <v>90</v>
      </c>
      <c r="S5" s="33" t="s">
        <v>89</v>
      </c>
      <c r="T5" s="32" t="s">
        <v>88</v>
      </c>
      <c r="U5" s="31" t="s">
        <v>87</v>
      </c>
      <c r="V5" s="30" t="s">
        <v>86</v>
      </c>
      <c r="W5" s="29" t="s">
        <v>85</v>
      </c>
      <c r="X5" s="28" t="s">
        <v>84</v>
      </c>
      <c r="Y5" s="28" t="s">
        <v>83</v>
      </c>
      <c r="Z5" s="28" t="s">
        <v>82</v>
      </c>
      <c r="AA5" s="29" t="s">
        <v>81</v>
      </c>
      <c r="AB5" s="28" t="s">
        <v>80</v>
      </c>
      <c r="AC5" s="28" t="s">
        <v>79</v>
      </c>
      <c r="AD5" s="28" t="s">
        <v>78</v>
      </c>
      <c r="AE5" s="29" t="s">
        <v>77</v>
      </c>
      <c r="AF5" s="28" t="s">
        <v>76</v>
      </c>
      <c r="AG5" s="28" t="s">
        <v>75</v>
      </c>
      <c r="AH5" s="28" t="s">
        <v>74</v>
      </c>
      <c r="AI5" s="29" t="s">
        <v>73</v>
      </c>
      <c r="AJ5" s="28" t="s">
        <v>72</v>
      </c>
      <c r="AK5" s="28" t="s">
        <v>71</v>
      </c>
      <c r="AL5" s="28" t="s">
        <v>70</v>
      </c>
      <c r="AM5" s="29" t="s">
        <v>69</v>
      </c>
      <c r="AN5" s="28" t="s">
        <v>68</v>
      </c>
      <c r="AO5" s="28" t="s">
        <v>67</v>
      </c>
      <c r="AP5" s="28" t="s">
        <v>66</v>
      </c>
      <c r="AQ5" s="29" t="s">
        <v>65</v>
      </c>
      <c r="AR5" s="28" t="s">
        <v>64</v>
      </c>
      <c r="AS5" s="28" t="s">
        <v>63</v>
      </c>
      <c r="AT5" s="28" t="s">
        <v>62</v>
      </c>
      <c r="AU5" s="29" t="s">
        <v>61</v>
      </c>
      <c r="AV5" s="28" t="s">
        <v>60</v>
      </c>
      <c r="AW5" s="28" t="s">
        <v>59</v>
      </c>
      <c r="AX5" s="28" t="s">
        <v>58</v>
      </c>
      <c r="AY5" s="29" t="s">
        <v>57</v>
      </c>
      <c r="AZ5" s="28" t="s">
        <v>56</v>
      </c>
      <c r="BA5" s="28" t="s">
        <v>55</v>
      </c>
      <c r="BB5" s="28" t="s">
        <v>54</v>
      </c>
      <c r="BC5" s="29" t="s">
        <v>53</v>
      </c>
      <c r="BD5" s="28" t="s">
        <v>52</v>
      </c>
      <c r="BE5" s="28" t="s">
        <v>51</v>
      </c>
      <c r="BF5" s="28" t="s">
        <v>50</v>
      </c>
      <c r="BG5" s="29" t="s">
        <v>49</v>
      </c>
      <c r="BH5" s="28" t="s">
        <v>48</v>
      </c>
      <c r="BI5" s="28" t="s">
        <v>47</v>
      </c>
      <c r="BJ5" s="26" t="s">
        <v>46</v>
      </c>
      <c r="BK5" s="29" t="s">
        <v>45</v>
      </c>
      <c r="BL5" s="28" t="s">
        <v>44</v>
      </c>
      <c r="BM5" s="28" t="s">
        <v>43</v>
      </c>
      <c r="BN5" s="28" t="s">
        <v>42</v>
      </c>
      <c r="BO5" s="29" t="s">
        <v>41</v>
      </c>
      <c r="BP5" s="28" t="s">
        <v>40</v>
      </c>
      <c r="BQ5" s="28" t="s">
        <v>39</v>
      </c>
      <c r="BR5" s="27" t="s">
        <v>38</v>
      </c>
      <c r="BS5" s="26" t="s">
        <v>37</v>
      </c>
      <c r="BT5" s="25" t="s">
        <v>36</v>
      </c>
      <c r="BU5" s="24" t="s">
        <v>35</v>
      </c>
      <c r="BV5" s="25" t="s">
        <v>36</v>
      </c>
      <c r="BW5" s="24" t="s">
        <v>35</v>
      </c>
      <c r="BX5" s="25" t="s">
        <v>36</v>
      </c>
      <c r="BY5" s="24" t="s">
        <v>35</v>
      </c>
      <c r="BZ5" s="25" t="s">
        <v>36</v>
      </c>
      <c r="CA5" s="24" t="s">
        <v>35</v>
      </c>
      <c r="CB5" s="154"/>
      <c r="CC5" s="154"/>
      <c r="CD5" s="25" t="s">
        <v>36</v>
      </c>
      <c r="CE5" s="24" t="s">
        <v>35</v>
      </c>
      <c r="CF5" s="25" t="s">
        <v>36</v>
      </c>
      <c r="CG5" s="24" t="s">
        <v>35</v>
      </c>
      <c r="CH5" s="25" t="s">
        <v>36</v>
      </c>
      <c r="CI5" s="24" t="s">
        <v>35</v>
      </c>
      <c r="CJ5" s="25" t="s">
        <v>36</v>
      </c>
      <c r="CK5" s="24" t="s">
        <v>35</v>
      </c>
      <c r="CL5" s="154"/>
      <c r="CM5" s="160"/>
      <c r="CN5" s="154"/>
      <c r="CO5" s="154"/>
      <c r="CP5" s="154"/>
      <c r="CQ5" s="154"/>
      <c r="CR5" s="154"/>
      <c r="CS5" s="160"/>
      <c r="CT5" s="154"/>
      <c r="CU5" s="154"/>
      <c r="CV5" s="154"/>
      <c r="CW5" s="160"/>
      <c r="CX5" s="154"/>
      <c r="CY5" s="156"/>
      <c r="CZ5" s="158"/>
      <c r="DA5" s="159"/>
      <c r="DB5" s="23" t="s">
        <v>34</v>
      </c>
      <c r="DC5" s="22" t="s">
        <v>33</v>
      </c>
      <c r="DD5" s="21" t="s">
        <v>161</v>
      </c>
      <c r="DE5" s="21" t="s">
        <v>162</v>
      </c>
      <c r="DF5" s="21" t="s">
        <v>163</v>
      </c>
    </row>
    <row r="6" spans="1:110" ht="18" customHeight="1" x14ac:dyDescent="0.15">
      <c r="H6" s="6"/>
      <c r="AU6" s="17"/>
      <c r="AV6" s="16"/>
      <c r="AW6" s="16"/>
      <c r="AX6" s="16"/>
      <c r="AY6" s="17"/>
      <c r="AZ6" s="16"/>
      <c r="BA6" s="16"/>
      <c r="BB6" s="16"/>
      <c r="BS6" s="6" t="s">
        <v>32</v>
      </c>
      <c r="BT6" s="20" t="e">
        <f t="shared" ref="BT6:CY6" si="0">SUM(BT8:BT109)</f>
        <v>#REF!</v>
      </c>
      <c r="BU6" s="20" t="e">
        <f t="shared" si="0"/>
        <v>#REF!</v>
      </c>
      <c r="BV6" s="20" t="e">
        <f t="shared" si="0"/>
        <v>#REF!</v>
      </c>
      <c r="BW6" s="20" t="e">
        <f t="shared" si="0"/>
        <v>#REF!</v>
      </c>
      <c r="BX6" s="20" t="e">
        <f t="shared" si="0"/>
        <v>#REF!</v>
      </c>
      <c r="BY6" s="20" t="e">
        <f t="shared" si="0"/>
        <v>#REF!</v>
      </c>
      <c r="BZ6" s="20" t="e">
        <f t="shared" si="0"/>
        <v>#REF!</v>
      </c>
      <c r="CA6" s="20" t="e">
        <f t="shared" si="0"/>
        <v>#REF!</v>
      </c>
      <c r="CB6" s="20" t="e">
        <f t="shared" si="0"/>
        <v>#REF!</v>
      </c>
      <c r="CC6" s="20" t="e">
        <f t="shared" si="0"/>
        <v>#REF!</v>
      </c>
      <c r="CD6" s="20" t="e">
        <f t="shared" si="0"/>
        <v>#REF!</v>
      </c>
      <c r="CE6" s="20" t="e">
        <f t="shared" si="0"/>
        <v>#REF!</v>
      </c>
      <c r="CF6" s="20" t="e">
        <f t="shared" si="0"/>
        <v>#REF!</v>
      </c>
      <c r="CG6" s="20" t="e">
        <f t="shared" si="0"/>
        <v>#REF!</v>
      </c>
      <c r="CH6" s="20" t="e">
        <f t="shared" si="0"/>
        <v>#REF!</v>
      </c>
      <c r="CI6" s="20" t="e">
        <f t="shared" si="0"/>
        <v>#REF!</v>
      </c>
      <c r="CJ6" s="20" t="e">
        <f t="shared" si="0"/>
        <v>#REF!</v>
      </c>
      <c r="CK6" s="20" t="e">
        <f t="shared" si="0"/>
        <v>#REF!</v>
      </c>
      <c r="CL6" s="20" t="e">
        <f t="shared" si="0"/>
        <v>#REF!</v>
      </c>
      <c r="CM6" s="20" t="e">
        <f t="shared" si="0"/>
        <v>#REF!</v>
      </c>
      <c r="CN6" s="20" t="e">
        <f t="shared" si="0"/>
        <v>#REF!</v>
      </c>
      <c r="CO6" s="20" t="e">
        <f t="shared" si="0"/>
        <v>#REF!</v>
      </c>
      <c r="CP6" s="20" t="e">
        <f t="shared" si="0"/>
        <v>#REF!</v>
      </c>
      <c r="CQ6" s="20" t="e">
        <f t="shared" si="0"/>
        <v>#REF!</v>
      </c>
      <c r="CR6" s="20" t="e">
        <f t="shared" si="0"/>
        <v>#REF!</v>
      </c>
      <c r="CS6" s="20" t="e">
        <f t="shared" si="0"/>
        <v>#REF!</v>
      </c>
      <c r="CT6" s="20" t="e">
        <f t="shared" si="0"/>
        <v>#REF!</v>
      </c>
      <c r="CU6" s="20" t="e">
        <f t="shared" si="0"/>
        <v>#REF!</v>
      </c>
      <c r="CV6" s="20" t="e">
        <f t="shared" si="0"/>
        <v>#REF!</v>
      </c>
      <c r="CW6" s="20">
        <f t="shared" si="0"/>
        <v>0</v>
      </c>
      <c r="CX6" s="20">
        <f t="shared" si="0"/>
        <v>0</v>
      </c>
      <c r="CY6" s="20" t="e">
        <f t="shared" si="0"/>
        <v>#REF!</v>
      </c>
      <c r="CZ6" s="19"/>
      <c r="DA6" s="18" t="e">
        <f>SUM(DA8:DA109)</f>
        <v>#REF!</v>
      </c>
    </row>
    <row r="7" spans="1:110" ht="6" customHeight="1" x14ac:dyDescent="0.15">
      <c r="H7" s="6"/>
      <c r="AU7" s="17"/>
      <c r="AV7" s="16"/>
      <c r="AW7" s="16"/>
      <c r="AX7" s="16"/>
      <c r="AY7" s="17"/>
      <c r="AZ7" s="16"/>
      <c r="BA7" s="16"/>
      <c r="BB7" s="16"/>
      <c r="CY7" s="6"/>
    </row>
    <row r="8" spans="1:110" ht="27" x14ac:dyDescent="0.15">
      <c r="A8" s="6">
        <f>'1ページ'!C6</f>
        <v>0</v>
      </c>
      <c r="F8" s="6" t="e">
        <f>IF(#REF!="必要です。","〇","　")</f>
        <v>#REF!</v>
      </c>
      <c r="I8" s="6" t="e">
        <f>IF(OR('1ページ'!G17="会員",'1ページ'!G18="会員",'1ページ'!G19="会員",'1ページ'!G20="会員",'1ページ'!G21="会員",'1ページ'!G22="会員",'1ページ'!G23="会員",'1ページ'!G24="会員",'1ページ'!#REF!="会員",'1ページ'!#REF!="会員"),"会員","非会員")</f>
        <v>#REF!</v>
      </c>
      <c r="J8" s="12" t="str">
        <f>'1ページ'!D8</f>
        <v xml:space="preserve">     -</v>
      </c>
      <c r="L8" s="8">
        <f>'1ページ'!C9</f>
        <v>0</v>
      </c>
      <c r="O8" s="54">
        <f>'1ページ'!D10</f>
        <v>0</v>
      </c>
      <c r="P8" s="6" t="str">
        <f>IF('1ページ'!G10="教室専用","専","共")</f>
        <v>共</v>
      </c>
      <c r="Q8" s="6">
        <f>'1ページ'!D11</f>
        <v>0</v>
      </c>
      <c r="R8" s="6" t="str">
        <f>IF('1ページ'!G11="教室専用","専","共")</f>
        <v>共</v>
      </c>
      <c r="S8" s="11">
        <f>'1ページ'!D12</f>
        <v>0</v>
      </c>
      <c r="T8" s="8" t="e">
        <f>'1ページ'!#REF!</f>
        <v>#REF!</v>
      </c>
      <c r="U8" s="6" t="e">
        <f>'1ページ'!#REF!</f>
        <v>#REF!</v>
      </c>
      <c r="W8" s="9" t="str">
        <f>'1ページ'!B17&amp;""</f>
        <v/>
      </c>
      <c r="X8" s="6" t="str">
        <f>'1ページ'!F17&amp;""</f>
        <v/>
      </c>
      <c r="Y8" s="6" t="str">
        <f>'1ページ'!D17&amp;""</f>
        <v/>
      </c>
      <c r="Z8" s="6" t="str">
        <f>'1ページ'!H17&amp;""</f>
        <v/>
      </c>
      <c r="AA8" s="9" t="str">
        <f>'1ページ'!B18&amp;""</f>
        <v/>
      </c>
      <c r="AB8" s="6" t="str">
        <f>'1ページ'!F18&amp;""</f>
        <v/>
      </c>
      <c r="AC8" s="6" t="str">
        <f>'1ページ'!D18&amp;""</f>
        <v/>
      </c>
      <c r="AD8" s="6" t="str">
        <f>'1ページ'!H18&amp;""</f>
        <v/>
      </c>
      <c r="AE8" s="9" t="str">
        <f>'1ページ'!B19&amp;""</f>
        <v/>
      </c>
      <c r="AF8" s="6" t="str">
        <f>'1ページ'!F19&amp;""</f>
        <v/>
      </c>
      <c r="AG8" s="6" t="str">
        <f>'1ページ'!D19&amp;""</f>
        <v/>
      </c>
      <c r="AH8" s="6" t="str">
        <f>'1ページ'!H19&amp;""</f>
        <v/>
      </c>
      <c r="AI8" s="9" t="str">
        <f>'1ページ'!B20&amp;""</f>
        <v/>
      </c>
      <c r="AJ8" s="6" t="str">
        <f>'1ページ'!F20&amp;""</f>
        <v/>
      </c>
      <c r="AK8" s="6" t="str">
        <f>'1ページ'!D20&amp;""</f>
        <v/>
      </c>
      <c r="AL8" s="6" t="str">
        <f>'1ページ'!H20&amp;""</f>
        <v/>
      </c>
      <c r="AM8" s="9" t="str">
        <f>'1ページ'!B21&amp;""</f>
        <v/>
      </c>
      <c r="AN8" s="6" t="str">
        <f>'1ページ'!F21&amp;""</f>
        <v/>
      </c>
      <c r="AO8" s="6" t="str">
        <f>'1ページ'!D21&amp;""</f>
        <v/>
      </c>
      <c r="AP8" s="6" t="str">
        <f>'1ページ'!H21&amp;""</f>
        <v/>
      </c>
      <c r="AQ8" s="9" t="str">
        <f>'1ページ'!B22&amp;""</f>
        <v/>
      </c>
      <c r="AR8" s="6" t="str">
        <f>'1ページ'!F22&amp;""</f>
        <v/>
      </c>
      <c r="AS8" s="6" t="str">
        <f>'1ページ'!D22&amp;""</f>
        <v/>
      </c>
      <c r="AT8" s="6" t="str">
        <f>'1ページ'!H22&amp;""</f>
        <v/>
      </c>
      <c r="AU8" s="9" t="str">
        <f>'1ページ'!B23&amp;""</f>
        <v/>
      </c>
      <c r="AV8" s="6" t="str">
        <f>'1ページ'!F23&amp;""</f>
        <v/>
      </c>
      <c r="AW8" s="6" t="str">
        <f>'1ページ'!D23&amp;""</f>
        <v/>
      </c>
      <c r="AX8" s="6" t="str">
        <f>'1ページ'!H23&amp;""</f>
        <v/>
      </c>
      <c r="AY8" s="9" t="str">
        <f>'1ページ'!B24&amp;""</f>
        <v/>
      </c>
      <c r="AZ8" s="6" t="str">
        <f>'1ページ'!F24&amp;""</f>
        <v/>
      </c>
      <c r="BA8" s="6" t="str">
        <f>'1ページ'!D24&amp;""</f>
        <v/>
      </c>
      <c r="BB8" s="6" t="str">
        <f>'1ページ'!H24&amp;""</f>
        <v/>
      </c>
      <c r="BC8" s="9" t="e">
        <f>'1ページ'!#REF!&amp;""</f>
        <v>#REF!</v>
      </c>
      <c r="BD8" s="6" t="e">
        <f>'1ページ'!#REF!&amp;""</f>
        <v>#REF!</v>
      </c>
      <c r="BE8" s="6" t="e">
        <f>'1ページ'!#REF!&amp;""</f>
        <v>#REF!</v>
      </c>
      <c r="BF8" s="6" t="e">
        <f>'1ページ'!#REF!&amp;""</f>
        <v>#REF!</v>
      </c>
      <c r="BG8" s="9" t="e">
        <f>'1ページ'!#REF!&amp;""</f>
        <v>#REF!</v>
      </c>
      <c r="BH8" s="6" t="e">
        <f>'1ページ'!#REF!&amp;""</f>
        <v>#REF!</v>
      </c>
      <c r="BI8" s="6" t="e">
        <f>'1ページ'!#REF!&amp;""</f>
        <v>#REF!</v>
      </c>
      <c r="BJ8" s="6" t="e">
        <f>'1ページ'!#REF!&amp;""</f>
        <v>#REF!</v>
      </c>
      <c r="BT8" s="10" t="e">
        <f>#REF!</f>
        <v>#REF!</v>
      </c>
      <c r="BU8" s="8" t="e">
        <f>#REF!</f>
        <v>#REF!</v>
      </c>
      <c r="BV8" s="8" t="e">
        <f>#REF!</f>
        <v>#REF!</v>
      </c>
      <c r="BW8" s="8" t="e">
        <f>#REF!</f>
        <v>#REF!</v>
      </c>
      <c r="BX8" s="8" t="e">
        <f>#REF!</f>
        <v>#REF!</v>
      </c>
      <c r="BY8" s="8" t="e">
        <f>#REF!</f>
        <v>#REF!</v>
      </c>
      <c r="BZ8" s="8" t="e">
        <f>#REF!</f>
        <v>#REF!</v>
      </c>
      <c r="CA8" s="8" t="e">
        <f>#REF!</f>
        <v>#REF!</v>
      </c>
      <c r="CB8" s="8" t="e">
        <f>#REF!</f>
        <v>#REF!</v>
      </c>
      <c r="CC8" s="8" t="e">
        <f t="shared" ref="CC8" si="1">SUM(CB8,CA8,BZ8,BW8,BV8)</f>
        <v>#REF!</v>
      </c>
      <c r="CD8" s="10" t="e">
        <f>#REF!</f>
        <v>#REF!</v>
      </c>
      <c r="CE8" s="8" t="e">
        <f>#REF!</f>
        <v>#REF!</v>
      </c>
      <c r="CF8" s="8" t="e">
        <f>#REF!</f>
        <v>#REF!</v>
      </c>
      <c r="CG8" s="8" t="e">
        <f>#REF!</f>
        <v>#REF!</v>
      </c>
      <c r="CH8" s="8" t="e">
        <f>#REF!</f>
        <v>#REF!</v>
      </c>
      <c r="CI8" s="8" t="e">
        <f>#REF!</f>
        <v>#REF!</v>
      </c>
      <c r="CJ8" s="8" t="e">
        <f>#REF!</f>
        <v>#REF!</v>
      </c>
      <c r="CK8" s="8" t="e">
        <f>#REF!</f>
        <v>#REF!</v>
      </c>
      <c r="CL8" s="8" t="e">
        <f>#REF!</f>
        <v>#REF!</v>
      </c>
      <c r="CM8" s="8" t="e">
        <f t="shared" ref="CM8" si="2">SUM(CL8,CK8,CJ8,CG8,CF8)</f>
        <v>#REF!</v>
      </c>
      <c r="CN8" s="9" t="e">
        <f>#REF!</f>
        <v>#REF!</v>
      </c>
      <c r="CO8" s="8" t="e">
        <f>#REF!</f>
        <v>#REF!</v>
      </c>
      <c r="CP8" s="8" t="e">
        <f>#REF!</f>
        <v>#REF!</v>
      </c>
      <c r="CQ8" s="10" t="e">
        <f>#REF!</f>
        <v>#REF!</v>
      </c>
      <c r="CR8" s="8" t="e">
        <f>#REF!</f>
        <v>#REF!</v>
      </c>
      <c r="CS8" s="8" t="e">
        <f>#REF!</f>
        <v>#REF!</v>
      </c>
      <c r="CT8" s="9" t="e">
        <f>#REF!</f>
        <v>#REF!</v>
      </c>
      <c r="CU8" s="8" t="e">
        <f>#REF!</f>
        <v>#REF!</v>
      </c>
      <c r="CV8" s="8" t="e">
        <f>#REF!</f>
        <v>#REF!</v>
      </c>
      <c r="CX8" s="6">
        <f t="shared" ref="CX8" si="3">COUNTIF(W8:BR8,"会員")</f>
        <v>0</v>
      </c>
      <c r="CY8" s="6" t="e">
        <f t="shared" ref="CY8" si="4">SUM(BV8,BW8,BZ8,CA8,CB8,CF8,CG8,CJ8,CK8,CL8,CO8,CP8,CR8,CS8,CU8,CV8,CW8)</f>
        <v>#REF!</v>
      </c>
      <c r="CZ8" s="5" t="e">
        <f t="shared" ref="CZ8" si="5">IF(CX8=CY8,"ＯＫ","不一致")</f>
        <v>#REF!</v>
      </c>
      <c r="DA8" s="15" t="e">
        <f t="shared" ref="DA8" si="6">SUM(CB8,CL8,CP8,CS8,CV8)</f>
        <v>#REF!</v>
      </c>
      <c r="DB8" s="3" t="e">
        <f>IF('1ページ'!#REF!="いいえ","〇","　")</f>
        <v>#REF!</v>
      </c>
      <c r="DD8" s="1" t="e">
        <f>#REF!</f>
        <v>#REF!</v>
      </c>
      <c r="DE8" s="1" t="e">
        <f>#REF!</f>
        <v>#REF!</v>
      </c>
      <c r="DF8" s="1" t="e">
        <f>#REF!</f>
        <v>#REF!</v>
      </c>
    </row>
    <row r="9" spans="1:110" x14ac:dyDescent="0.15">
      <c r="CC9" s="8">
        <f t="shared" ref="CC9:CC40" si="7">SUM(CB9,CA9,BZ9,BW9,BV9)</f>
        <v>0</v>
      </c>
      <c r="CM9" s="8">
        <f t="shared" ref="CM9:CM40" si="8">SUM(CL9,CK9,CJ9,CG9,CF9)</f>
        <v>0</v>
      </c>
      <c r="CX9" s="6">
        <f t="shared" ref="CX9:CX40" si="9">COUNTIF(W9:BR9,"会員")</f>
        <v>0</v>
      </c>
      <c r="CY9" s="6">
        <f t="shared" ref="CY9:CY40" si="10">SUM(BV9,BW9,BZ9,CA9,CB9,CF9,CG9,CJ9,CK9,CL9,CO9,CP9,CR9,CS9,CU9,CV9,CW9)</f>
        <v>0</v>
      </c>
      <c r="CZ9" s="5" t="str">
        <f t="shared" ref="CZ9:CZ40" si="11">IF(CX9=CY9,"ＯＫ","不一致")</f>
        <v>ＯＫ</v>
      </c>
      <c r="DA9" s="15">
        <f t="shared" ref="DA9:DA40" si="12">SUM(CB9,CL9,CP9,CS9,CV9)</f>
        <v>0</v>
      </c>
    </row>
    <row r="10" spans="1:110" x14ac:dyDescent="0.15">
      <c r="CC10" s="8">
        <f t="shared" si="7"/>
        <v>0</v>
      </c>
      <c r="CM10" s="8">
        <f t="shared" si="8"/>
        <v>0</v>
      </c>
      <c r="CX10" s="6">
        <f t="shared" si="9"/>
        <v>0</v>
      </c>
      <c r="CY10" s="6">
        <f t="shared" si="10"/>
        <v>0</v>
      </c>
      <c r="CZ10" s="5" t="str">
        <f t="shared" si="11"/>
        <v>ＯＫ</v>
      </c>
      <c r="DA10" s="15">
        <f t="shared" si="12"/>
        <v>0</v>
      </c>
    </row>
    <row r="11" spans="1:110" x14ac:dyDescent="0.15">
      <c r="CC11" s="8">
        <f t="shared" si="7"/>
        <v>0</v>
      </c>
      <c r="CM11" s="8">
        <f t="shared" si="8"/>
        <v>0</v>
      </c>
      <c r="CX11" s="6">
        <f t="shared" si="9"/>
        <v>0</v>
      </c>
      <c r="CY11" s="6">
        <f t="shared" si="10"/>
        <v>0</v>
      </c>
      <c r="CZ11" s="5" t="str">
        <f t="shared" si="11"/>
        <v>ＯＫ</v>
      </c>
      <c r="DA11" s="15">
        <f t="shared" si="12"/>
        <v>0</v>
      </c>
    </row>
    <row r="12" spans="1:110" x14ac:dyDescent="0.15">
      <c r="CC12" s="8">
        <f t="shared" si="7"/>
        <v>0</v>
      </c>
      <c r="CM12" s="8">
        <f t="shared" si="8"/>
        <v>0</v>
      </c>
      <c r="CX12" s="6">
        <f t="shared" si="9"/>
        <v>0</v>
      </c>
      <c r="CY12" s="6">
        <f t="shared" si="10"/>
        <v>0</v>
      </c>
      <c r="CZ12" s="5" t="str">
        <f t="shared" si="11"/>
        <v>ＯＫ</v>
      </c>
      <c r="DA12" s="15">
        <f t="shared" si="12"/>
        <v>0</v>
      </c>
    </row>
    <row r="13" spans="1:110" x14ac:dyDescent="0.15">
      <c r="CC13" s="8">
        <f t="shared" si="7"/>
        <v>0</v>
      </c>
      <c r="CM13" s="8">
        <f t="shared" si="8"/>
        <v>0</v>
      </c>
      <c r="CX13" s="6">
        <f t="shared" si="9"/>
        <v>0</v>
      </c>
      <c r="CY13" s="6">
        <f t="shared" si="10"/>
        <v>0</v>
      </c>
      <c r="CZ13" s="5" t="str">
        <f t="shared" si="11"/>
        <v>ＯＫ</v>
      </c>
      <c r="DA13" s="15">
        <f t="shared" si="12"/>
        <v>0</v>
      </c>
    </row>
    <row r="14" spans="1:110" x14ac:dyDescent="0.15">
      <c r="CC14" s="8">
        <f t="shared" si="7"/>
        <v>0</v>
      </c>
      <c r="CM14" s="8">
        <f t="shared" si="8"/>
        <v>0</v>
      </c>
      <c r="CX14" s="6">
        <f t="shared" si="9"/>
        <v>0</v>
      </c>
      <c r="CY14" s="6">
        <f t="shared" si="10"/>
        <v>0</v>
      </c>
      <c r="CZ14" s="5" t="str">
        <f t="shared" si="11"/>
        <v>ＯＫ</v>
      </c>
      <c r="DA14" s="15">
        <f t="shared" si="12"/>
        <v>0</v>
      </c>
    </row>
    <row r="15" spans="1:110" x14ac:dyDescent="0.15">
      <c r="CC15" s="8">
        <f t="shared" si="7"/>
        <v>0</v>
      </c>
      <c r="CM15" s="8">
        <f t="shared" si="8"/>
        <v>0</v>
      </c>
      <c r="CX15" s="6">
        <f t="shared" si="9"/>
        <v>0</v>
      </c>
      <c r="CY15" s="6">
        <f t="shared" si="10"/>
        <v>0</v>
      </c>
      <c r="CZ15" s="5" t="str">
        <f t="shared" si="11"/>
        <v>ＯＫ</v>
      </c>
      <c r="DA15" s="15">
        <f t="shared" si="12"/>
        <v>0</v>
      </c>
    </row>
    <row r="16" spans="1:110" x14ac:dyDescent="0.15">
      <c r="CC16" s="8">
        <f t="shared" si="7"/>
        <v>0</v>
      </c>
      <c r="CM16" s="8">
        <f t="shared" si="8"/>
        <v>0</v>
      </c>
      <c r="CX16" s="6">
        <f t="shared" si="9"/>
        <v>0</v>
      </c>
      <c r="CY16" s="6">
        <f t="shared" si="10"/>
        <v>0</v>
      </c>
      <c r="CZ16" s="5" t="str">
        <f t="shared" si="11"/>
        <v>ＯＫ</v>
      </c>
      <c r="DA16" s="15">
        <f t="shared" si="12"/>
        <v>0</v>
      </c>
    </row>
    <row r="17" spans="81:105" x14ac:dyDescent="0.15">
      <c r="CC17" s="8">
        <f t="shared" si="7"/>
        <v>0</v>
      </c>
      <c r="CM17" s="8">
        <f t="shared" si="8"/>
        <v>0</v>
      </c>
      <c r="CX17" s="6">
        <f t="shared" si="9"/>
        <v>0</v>
      </c>
      <c r="CY17" s="6">
        <f t="shared" si="10"/>
        <v>0</v>
      </c>
      <c r="CZ17" s="5" t="str">
        <f t="shared" si="11"/>
        <v>ＯＫ</v>
      </c>
      <c r="DA17" s="15">
        <f t="shared" si="12"/>
        <v>0</v>
      </c>
    </row>
    <row r="18" spans="81:105" x14ac:dyDescent="0.15">
      <c r="CC18" s="8">
        <f t="shared" si="7"/>
        <v>0</v>
      </c>
      <c r="CM18" s="8">
        <f t="shared" si="8"/>
        <v>0</v>
      </c>
      <c r="CX18" s="6">
        <f t="shared" si="9"/>
        <v>0</v>
      </c>
      <c r="CY18" s="6">
        <f t="shared" si="10"/>
        <v>0</v>
      </c>
      <c r="CZ18" s="5" t="str">
        <f t="shared" si="11"/>
        <v>ＯＫ</v>
      </c>
      <c r="DA18" s="15">
        <f t="shared" si="12"/>
        <v>0</v>
      </c>
    </row>
    <row r="19" spans="81:105" x14ac:dyDescent="0.15">
      <c r="CC19" s="8">
        <f t="shared" si="7"/>
        <v>0</v>
      </c>
      <c r="CM19" s="8">
        <f t="shared" si="8"/>
        <v>0</v>
      </c>
      <c r="CX19" s="6">
        <f t="shared" si="9"/>
        <v>0</v>
      </c>
      <c r="CY19" s="6">
        <f t="shared" si="10"/>
        <v>0</v>
      </c>
      <c r="CZ19" s="5" t="str">
        <f t="shared" si="11"/>
        <v>ＯＫ</v>
      </c>
      <c r="DA19" s="15">
        <f t="shared" si="12"/>
        <v>0</v>
      </c>
    </row>
    <row r="20" spans="81:105" x14ac:dyDescent="0.15">
      <c r="CC20" s="8">
        <f t="shared" si="7"/>
        <v>0</v>
      </c>
      <c r="CM20" s="8">
        <f t="shared" si="8"/>
        <v>0</v>
      </c>
      <c r="CX20" s="6">
        <f t="shared" si="9"/>
        <v>0</v>
      </c>
      <c r="CY20" s="6">
        <f t="shared" si="10"/>
        <v>0</v>
      </c>
      <c r="CZ20" s="5" t="str">
        <f t="shared" si="11"/>
        <v>ＯＫ</v>
      </c>
      <c r="DA20" s="15">
        <f t="shared" si="12"/>
        <v>0</v>
      </c>
    </row>
    <row r="21" spans="81:105" x14ac:dyDescent="0.15">
      <c r="CC21" s="8">
        <f t="shared" si="7"/>
        <v>0</v>
      </c>
      <c r="CM21" s="8">
        <f t="shared" si="8"/>
        <v>0</v>
      </c>
      <c r="CX21" s="6">
        <f t="shared" si="9"/>
        <v>0</v>
      </c>
      <c r="CY21" s="6">
        <f t="shared" si="10"/>
        <v>0</v>
      </c>
      <c r="CZ21" s="5" t="str">
        <f t="shared" si="11"/>
        <v>ＯＫ</v>
      </c>
      <c r="DA21" s="15">
        <f t="shared" si="12"/>
        <v>0</v>
      </c>
    </row>
    <row r="22" spans="81:105" x14ac:dyDescent="0.15">
      <c r="CC22" s="8">
        <f t="shared" si="7"/>
        <v>0</v>
      </c>
      <c r="CM22" s="8">
        <f t="shared" si="8"/>
        <v>0</v>
      </c>
      <c r="CX22" s="6">
        <f t="shared" si="9"/>
        <v>0</v>
      </c>
      <c r="CY22" s="6">
        <f t="shared" si="10"/>
        <v>0</v>
      </c>
      <c r="CZ22" s="5" t="str">
        <f t="shared" si="11"/>
        <v>ＯＫ</v>
      </c>
      <c r="DA22" s="15">
        <f t="shared" si="12"/>
        <v>0</v>
      </c>
    </row>
    <row r="23" spans="81:105" x14ac:dyDescent="0.15">
      <c r="CC23" s="8">
        <f t="shared" si="7"/>
        <v>0</v>
      </c>
      <c r="CM23" s="8">
        <f t="shared" si="8"/>
        <v>0</v>
      </c>
      <c r="CX23" s="6">
        <f t="shared" si="9"/>
        <v>0</v>
      </c>
      <c r="CY23" s="6">
        <f t="shared" si="10"/>
        <v>0</v>
      </c>
      <c r="CZ23" s="5" t="str">
        <f t="shared" si="11"/>
        <v>ＯＫ</v>
      </c>
      <c r="DA23" s="15">
        <f t="shared" si="12"/>
        <v>0</v>
      </c>
    </row>
    <row r="24" spans="81:105" x14ac:dyDescent="0.15">
      <c r="CC24" s="8">
        <f t="shared" si="7"/>
        <v>0</v>
      </c>
      <c r="CM24" s="8">
        <f t="shared" si="8"/>
        <v>0</v>
      </c>
      <c r="CX24" s="6">
        <f t="shared" si="9"/>
        <v>0</v>
      </c>
      <c r="CY24" s="6">
        <f t="shared" si="10"/>
        <v>0</v>
      </c>
      <c r="CZ24" s="5" t="str">
        <f t="shared" si="11"/>
        <v>ＯＫ</v>
      </c>
      <c r="DA24" s="15">
        <f t="shared" si="12"/>
        <v>0</v>
      </c>
    </row>
    <row r="25" spans="81:105" x14ac:dyDescent="0.15">
      <c r="CC25" s="8">
        <f t="shared" si="7"/>
        <v>0</v>
      </c>
      <c r="CM25" s="8">
        <f t="shared" si="8"/>
        <v>0</v>
      </c>
      <c r="CX25" s="6">
        <f t="shared" si="9"/>
        <v>0</v>
      </c>
      <c r="CY25" s="6">
        <f t="shared" si="10"/>
        <v>0</v>
      </c>
      <c r="CZ25" s="5" t="str">
        <f t="shared" si="11"/>
        <v>ＯＫ</v>
      </c>
      <c r="DA25" s="15">
        <f t="shared" si="12"/>
        <v>0</v>
      </c>
    </row>
    <row r="26" spans="81:105" x14ac:dyDescent="0.15">
      <c r="CC26" s="8">
        <f t="shared" si="7"/>
        <v>0</v>
      </c>
      <c r="CM26" s="8">
        <f t="shared" si="8"/>
        <v>0</v>
      </c>
      <c r="CX26" s="6">
        <f t="shared" si="9"/>
        <v>0</v>
      </c>
      <c r="CY26" s="6">
        <f t="shared" si="10"/>
        <v>0</v>
      </c>
      <c r="CZ26" s="5" t="str">
        <f t="shared" si="11"/>
        <v>ＯＫ</v>
      </c>
      <c r="DA26" s="15">
        <f t="shared" si="12"/>
        <v>0</v>
      </c>
    </row>
    <row r="27" spans="81:105" x14ac:dyDescent="0.15">
      <c r="CC27" s="8">
        <f t="shared" si="7"/>
        <v>0</v>
      </c>
      <c r="CM27" s="8">
        <f t="shared" si="8"/>
        <v>0</v>
      </c>
      <c r="CX27" s="6">
        <f t="shared" si="9"/>
        <v>0</v>
      </c>
      <c r="CY27" s="6">
        <f t="shared" si="10"/>
        <v>0</v>
      </c>
      <c r="CZ27" s="5" t="str">
        <f t="shared" si="11"/>
        <v>ＯＫ</v>
      </c>
      <c r="DA27" s="15">
        <f t="shared" si="12"/>
        <v>0</v>
      </c>
    </row>
    <row r="28" spans="81:105" x14ac:dyDescent="0.15">
      <c r="CC28" s="8">
        <f t="shared" si="7"/>
        <v>0</v>
      </c>
      <c r="CM28" s="8">
        <f t="shared" si="8"/>
        <v>0</v>
      </c>
      <c r="CX28" s="6">
        <f t="shared" si="9"/>
        <v>0</v>
      </c>
      <c r="CY28" s="6">
        <f t="shared" si="10"/>
        <v>0</v>
      </c>
      <c r="CZ28" s="5" t="str">
        <f t="shared" si="11"/>
        <v>ＯＫ</v>
      </c>
      <c r="DA28" s="15">
        <f t="shared" si="12"/>
        <v>0</v>
      </c>
    </row>
    <row r="29" spans="81:105" x14ac:dyDescent="0.15">
      <c r="CC29" s="8">
        <f t="shared" si="7"/>
        <v>0</v>
      </c>
      <c r="CM29" s="8">
        <f t="shared" si="8"/>
        <v>0</v>
      </c>
      <c r="CX29" s="6">
        <f t="shared" si="9"/>
        <v>0</v>
      </c>
      <c r="CY29" s="6">
        <f t="shared" si="10"/>
        <v>0</v>
      </c>
      <c r="CZ29" s="5" t="str">
        <f t="shared" si="11"/>
        <v>ＯＫ</v>
      </c>
      <c r="DA29" s="15">
        <f t="shared" si="12"/>
        <v>0</v>
      </c>
    </row>
    <row r="30" spans="81:105" x14ac:dyDescent="0.15">
      <c r="CC30" s="8">
        <f t="shared" si="7"/>
        <v>0</v>
      </c>
      <c r="CM30" s="8">
        <f t="shared" si="8"/>
        <v>0</v>
      </c>
      <c r="CX30" s="6">
        <f t="shared" si="9"/>
        <v>0</v>
      </c>
      <c r="CY30" s="6">
        <f t="shared" si="10"/>
        <v>0</v>
      </c>
      <c r="CZ30" s="5" t="str">
        <f t="shared" si="11"/>
        <v>ＯＫ</v>
      </c>
      <c r="DA30" s="15">
        <f t="shared" si="12"/>
        <v>0</v>
      </c>
    </row>
    <row r="31" spans="81:105" x14ac:dyDescent="0.15">
      <c r="CC31" s="8">
        <f t="shared" si="7"/>
        <v>0</v>
      </c>
      <c r="CM31" s="8">
        <f t="shared" si="8"/>
        <v>0</v>
      </c>
      <c r="CX31" s="6">
        <f t="shared" si="9"/>
        <v>0</v>
      </c>
      <c r="CY31" s="6">
        <f t="shared" si="10"/>
        <v>0</v>
      </c>
      <c r="CZ31" s="5" t="str">
        <f t="shared" si="11"/>
        <v>ＯＫ</v>
      </c>
      <c r="DA31" s="15">
        <f t="shared" si="12"/>
        <v>0</v>
      </c>
    </row>
    <row r="32" spans="81:105" x14ac:dyDescent="0.15">
      <c r="CC32" s="8">
        <f t="shared" si="7"/>
        <v>0</v>
      </c>
      <c r="CM32" s="8">
        <f t="shared" si="8"/>
        <v>0</v>
      </c>
      <c r="CX32" s="6">
        <f t="shared" si="9"/>
        <v>0</v>
      </c>
      <c r="CY32" s="6">
        <f t="shared" si="10"/>
        <v>0</v>
      </c>
      <c r="CZ32" s="5" t="str">
        <f t="shared" si="11"/>
        <v>ＯＫ</v>
      </c>
      <c r="DA32" s="15">
        <f t="shared" si="12"/>
        <v>0</v>
      </c>
    </row>
    <row r="33" spans="81:105" x14ac:dyDescent="0.15">
      <c r="CC33" s="8">
        <f t="shared" si="7"/>
        <v>0</v>
      </c>
      <c r="CM33" s="8">
        <f t="shared" si="8"/>
        <v>0</v>
      </c>
      <c r="CX33" s="6">
        <f t="shared" si="9"/>
        <v>0</v>
      </c>
      <c r="CY33" s="6">
        <f t="shared" si="10"/>
        <v>0</v>
      </c>
      <c r="CZ33" s="5" t="str">
        <f t="shared" si="11"/>
        <v>ＯＫ</v>
      </c>
      <c r="DA33" s="15">
        <f t="shared" si="12"/>
        <v>0</v>
      </c>
    </row>
    <row r="34" spans="81:105" x14ac:dyDescent="0.15">
      <c r="CC34" s="8">
        <f t="shared" si="7"/>
        <v>0</v>
      </c>
      <c r="CM34" s="8">
        <f t="shared" si="8"/>
        <v>0</v>
      </c>
      <c r="CX34" s="6">
        <f t="shared" si="9"/>
        <v>0</v>
      </c>
      <c r="CY34" s="6">
        <f t="shared" si="10"/>
        <v>0</v>
      </c>
      <c r="CZ34" s="5" t="str">
        <f t="shared" si="11"/>
        <v>ＯＫ</v>
      </c>
      <c r="DA34" s="15">
        <f t="shared" si="12"/>
        <v>0</v>
      </c>
    </row>
    <row r="35" spans="81:105" x14ac:dyDescent="0.15">
      <c r="CC35" s="8">
        <f t="shared" si="7"/>
        <v>0</v>
      </c>
      <c r="CM35" s="8">
        <f t="shared" si="8"/>
        <v>0</v>
      </c>
      <c r="CX35" s="6">
        <f t="shared" si="9"/>
        <v>0</v>
      </c>
      <c r="CY35" s="6">
        <f t="shared" si="10"/>
        <v>0</v>
      </c>
      <c r="CZ35" s="5" t="str">
        <f t="shared" si="11"/>
        <v>ＯＫ</v>
      </c>
      <c r="DA35" s="15">
        <f t="shared" si="12"/>
        <v>0</v>
      </c>
    </row>
    <row r="36" spans="81:105" x14ac:dyDescent="0.15">
      <c r="CC36" s="8">
        <f t="shared" si="7"/>
        <v>0</v>
      </c>
      <c r="CM36" s="8">
        <f t="shared" si="8"/>
        <v>0</v>
      </c>
      <c r="CX36" s="6">
        <f t="shared" si="9"/>
        <v>0</v>
      </c>
      <c r="CY36" s="6">
        <f t="shared" si="10"/>
        <v>0</v>
      </c>
      <c r="CZ36" s="5" t="str">
        <f t="shared" si="11"/>
        <v>ＯＫ</v>
      </c>
      <c r="DA36" s="15">
        <f t="shared" si="12"/>
        <v>0</v>
      </c>
    </row>
    <row r="37" spans="81:105" x14ac:dyDescent="0.15">
      <c r="CC37" s="8">
        <f t="shared" si="7"/>
        <v>0</v>
      </c>
      <c r="CM37" s="8">
        <f t="shared" si="8"/>
        <v>0</v>
      </c>
      <c r="CX37" s="6">
        <f t="shared" si="9"/>
        <v>0</v>
      </c>
      <c r="CY37" s="6">
        <f t="shared" si="10"/>
        <v>0</v>
      </c>
      <c r="CZ37" s="5" t="str">
        <f t="shared" si="11"/>
        <v>ＯＫ</v>
      </c>
      <c r="DA37" s="15">
        <f t="shared" si="12"/>
        <v>0</v>
      </c>
    </row>
    <row r="38" spans="81:105" x14ac:dyDescent="0.15">
      <c r="CC38" s="8">
        <f t="shared" si="7"/>
        <v>0</v>
      </c>
      <c r="CM38" s="8">
        <f t="shared" si="8"/>
        <v>0</v>
      </c>
      <c r="CX38" s="6">
        <f t="shared" si="9"/>
        <v>0</v>
      </c>
      <c r="CY38" s="6">
        <f t="shared" si="10"/>
        <v>0</v>
      </c>
      <c r="CZ38" s="5" t="str">
        <f t="shared" si="11"/>
        <v>ＯＫ</v>
      </c>
      <c r="DA38" s="15">
        <f t="shared" si="12"/>
        <v>0</v>
      </c>
    </row>
    <row r="39" spans="81:105" x14ac:dyDescent="0.15">
      <c r="CC39" s="8">
        <f t="shared" si="7"/>
        <v>0</v>
      </c>
      <c r="CM39" s="8">
        <f t="shared" si="8"/>
        <v>0</v>
      </c>
      <c r="CX39" s="6">
        <f t="shared" si="9"/>
        <v>0</v>
      </c>
      <c r="CY39" s="6">
        <f t="shared" si="10"/>
        <v>0</v>
      </c>
      <c r="CZ39" s="5" t="str">
        <f t="shared" si="11"/>
        <v>ＯＫ</v>
      </c>
      <c r="DA39" s="15">
        <f t="shared" si="12"/>
        <v>0</v>
      </c>
    </row>
    <row r="40" spans="81:105" x14ac:dyDescent="0.15">
      <c r="CC40" s="8">
        <f t="shared" si="7"/>
        <v>0</v>
      </c>
      <c r="CM40" s="8">
        <f t="shared" si="8"/>
        <v>0</v>
      </c>
      <c r="CX40" s="6">
        <f t="shared" si="9"/>
        <v>0</v>
      </c>
      <c r="CY40" s="6">
        <f t="shared" si="10"/>
        <v>0</v>
      </c>
      <c r="CZ40" s="5" t="str">
        <f t="shared" si="11"/>
        <v>ＯＫ</v>
      </c>
      <c r="DA40" s="15">
        <f t="shared" si="12"/>
        <v>0</v>
      </c>
    </row>
    <row r="41" spans="81:105" x14ac:dyDescent="0.15">
      <c r="CC41" s="8">
        <f t="shared" ref="CC41:CC72" si="13">SUM(CB41,CA41,BZ41,BW41,BV41)</f>
        <v>0</v>
      </c>
      <c r="CM41" s="8">
        <f t="shared" ref="CM41:CM72" si="14">SUM(CL41,CK41,CJ41,CG41,CF41)</f>
        <v>0</v>
      </c>
      <c r="CX41" s="6">
        <f t="shared" ref="CX41:CX72" si="15">COUNTIF(W41:BR41,"会員")</f>
        <v>0</v>
      </c>
      <c r="CY41" s="6">
        <f t="shared" ref="CY41:CY72" si="16">SUM(BV41,BW41,BZ41,CA41,CB41,CF41,CG41,CJ41,CK41,CL41,CO41,CP41,CR41,CS41,CU41,CV41,CW41)</f>
        <v>0</v>
      </c>
      <c r="CZ41" s="5" t="str">
        <f t="shared" ref="CZ41:CZ72" si="17">IF(CX41=CY41,"ＯＫ","不一致")</f>
        <v>ＯＫ</v>
      </c>
      <c r="DA41" s="15">
        <f t="shared" ref="DA41:DA72" si="18">SUM(CB41,CL41,CP41,CS41,CV41)</f>
        <v>0</v>
      </c>
    </row>
    <row r="42" spans="81:105" x14ac:dyDescent="0.15">
      <c r="CC42" s="8">
        <f t="shared" si="13"/>
        <v>0</v>
      </c>
      <c r="CM42" s="8">
        <f t="shared" si="14"/>
        <v>0</v>
      </c>
      <c r="CX42" s="6">
        <f t="shared" si="15"/>
        <v>0</v>
      </c>
      <c r="CY42" s="6">
        <f t="shared" si="16"/>
        <v>0</v>
      </c>
      <c r="CZ42" s="5" t="str">
        <f t="shared" si="17"/>
        <v>ＯＫ</v>
      </c>
      <c r="DA42" s="15">
        <f t="shared" si="18"/>
        <v>0</v>
      </c>
    </row>
    <row r="43" spans="81:105" x14ac:dyDescent="0.15">
      <c r="CC43" s="8">
        <f t="shared" si="13"/>
        <v>0</v>
      </c>
      <c r="CM43" s="8">
        <f t="shared" si="14"/>
        <v>0</v>
      </c>
      <c r="CX43" s="6">
        <f t="shared" si="15"/>
        <v>0</v>
      </c>
      <c r="CY43" s="6">
        <f t="shared" si="16"/>
        <v>0</v>
      </c>
      <c r="CZ43" s="5" t="str">
        <f t="shared" si="17"/>
        <v>ＯＫ</v>
      </c>
      <c r="DA43" s="15">
        <f t="shared" si="18"/>
        <v>0</v>
      </c>
    </row>
    <row r="44" spans="81:105" x14ac:dyDescent="0.15">
      <c r="CC44" s="8">
        <f t="shared" si="13"/>
        <v>0</v>
      </c>
      <c r="CM44" s="8">
        <f t="shared" si="14"/>
        <v>0</v>
      </c>
      <c r="CX44" s="6">
        <f t="shared" si="15"/>
        <v>0</v>
      </c>
      <c r="CY44" s="6">
        <f t="shared" si="16"/>
        <v>0</v>
      </c>
      <c r="CZ44" s="5" t="str">
        <f t="shared" si="17"/>
        <v>ＯＫ</v>
      </c>
      <c r="DA44" s="15">
        <f t="shared" si="18"/>
        <v>0</v>
      </c>
    </row>
    <row r="45" spans="81:105" x14ac:dyDescent="0.15">
      <c r="CC45" s="8">
        <f t="shared" si="13"/>
        <v>0</v>
      </c>
      <c r="CM45" s="8">
        <f t="shared" si="14"/>
        <v>0</v>
      </c>
      <c r="CX45" s="6">
        <f t="shared" si="15"/>
        <v>0</v>
      </c>
      <c r="CY45" s="6">
        <f t="shared" si="16"/>
        <v>0</v>
      </c>
      <c r="CZ45" s="5" t="str">
        <f t="shared" si="17"/>
        <v>ＯＫ</v>
      </c>
      <c r="DA45" s="15">
        <f t="shared" si="18"/>
        <v>0</v>
      </c>
    </row>
    <row r="46" spans="81:105" x14ac:dyDescent="0.15">
      <c r="CC46" s="8">
        <f t="shared" si="13"/>
        <v>0</v>
      </c>
      <c r="CM46" s="8">
        <f t="shared" si="14"/>
        <v>0</v>
      </c>
      <c r="CX46" s="6">
        <f t="shared" si="15"/>
        <v>0</v>
      </c>
      <c r="CY46" s="6">
        <f t="shared" si="16"/>
        <v>0</v>
      </c>
      <c r="CZ46" s="5" t="str">
        <f t="shared" si="17"/>
        <v>ＯＫ</v>
      </c>
      <c r="DA46" s="15">
        <f t="shared" si="18"/>
        <v>0</v>
      </c>
    </row>
    <row r="47" spans="81:105" x14ac:dyDescent="0.15">
      <c r="CC47" s="8">
        <f t="shared" si="13"/>
        <v>0</v>
      </c>
      <c r="CM47" s="8">
        <f t="shared" si="14"/>
        <v>0</v>
      </c>
      <c r="CX47" s="6">
        <f t="shared" si="15"/>
        <v>0</v>
      </c>
      <c r="CY47" s="6">
        <f t="shared" si="16"/>
        <v>0</v>
      </c>
      <c r="CZ47" s="5" t="str">
        <f t="shared" si="17"/>
        <v>ＯＫ</v>
      </c>
      <c r="DA47" s="15">
        <f t="shared" si="18"/>
        <v>0</v>
      </c>
    </row>
    <row r="48" spans="81:105" x14ac:dyDescent="0.15">
      <c r="CC48" s="8">
        <f t="shared" si="13"/>
        <v>0</v>
      </c>
      <c r="CM48" s="8">
        <f t="shared" si="14"/>
        <v>0</v>
      </c>
      <c r="CX48" s="6">
        <f t="shared" si="15"/>
        <v>0</v>
      </c>
      <c r="CY48" s="6">
        <f t="shared" si="16"/>
        <v>0</v>
      </c>
      <c r="CZ48" s="5" t="str">
        <f t="shared" si="17"/>
        <v>ＯＫ</v>
      </c>
      <c r="DA48" s="15">
        <f t="shared" si="18"/>
        <v>0</v>
      </c>
    </row>
    <row r="49" spans="81:105" x14ac:dyDescent="0.15">
      <c r="CC49" s="8">
        <f t="shared" si="13"/>
        <v>0</v>
      </c>
      <c r="CM49" s="8">
        <f t="shared" si="14"/>
        <v>0</v>
      </c>
      <c r="CX49" s="6">
        <f t="shared" si="15"/>
        <v>0</v>
      </c>
      <c r="CY49" s="6">
        <f t="shared" si="16"/>
        <v>0</v>
      </c>
      <c r="CZ49" s="5" t="str">
        <f t="shared" si="17"/>
        <v>ＯＫ</v>
      </c>
      <c r="DA49" s="15">
        <f t="shared" si="18"/>
        <v>0</v>
      </c>
    </row>
    <row r="50" spans="81:105" x14ac:dyDescent="0.15">
      <c r="CC50" s="8">
        <f t="shared" si="13"/>
        <v>0</v>
      </c>
      <c r="CM50" s="8">
        <f t="shared" si="14"/>
        <v>0</v>
      </c>
      <c r="CX50" s="6">
        <f t="shared" si="15"/>
        <v>0</v>
      </c>
      <c r="CY50" s="6">
        <f t="shared" si="16"/>
        <v>0</v>
      </c>
      <c r="CZ50" s="5" t="str">
        <f t="shared" si="17"/>
        <v>ＯＫ</v>
      </c>
      <c r="DA50" s="15">
        <f t="shared" si="18"/>
        <v>0</v>
      </c>
    </row>
    <row r="51" spans="81:105" x14ac:dyDescent="0.15">
      <c r="CC51" s="8">
        <f t="shared" si="13"/>
        <v>0</v>
      </c>
      <c r="CM51" s="8">
        <f t="shared" si="14"/>
        <v>0</v>
      </c>
      <c r="CX51" s="6">
        <f t="shared" si="15"/>
        <v>0</v>
      </c>
      <c r="CY51" s="6">
        <f t="shared" si="16"/>
        <v>0</v>
      </c>
      <c r="CZ51" s="5" t="str">
        <f t="shared" si="17"/>
        <v>ＯＫ</v>
      </c>
      <c r="DA51" s="15">
        <f t="shared" si="18"/>
        <v>0</v>
      </c>
    </row>
    <row r="52" spans="81:105" x14ac:dyDescent="0.15">
      <c r="CC52" s="8">
        <f t="shared" si="13"/>
        <v>0</v>
      </c>
      <c r="CM52" s="8">
        <f t="shared" si="14"/>
        <v>0</v>
      </c>
      <c r="CX52" s="6">
        <f t="shared" si="15"/>
        <v>0</v>
      </c>
      <c r="CY52" s="6">
        <f t="shared" si="16"/>
        <v>0</v>
      </c>
      <c r="CZ52" s="5" t="str">
        <f t="shared" si="17"/>
        <v>ＯＫ</v>
      </c>
      <c r="DA52" s="15">
        <f t="shared" si="18"/>
        <v>0</v>
      </c>
    </row>
    <row r="53" spans="81:105" x14ac:dyDescent="0.15">
      <c r="CC53" s="8">
        <f t="shared" si="13"/>
        <v>0</v>
      </c>
      <c r="CM53" s="8">
        <f t="shared" si="14"/>
        <v>0</v>
      </c>
      <c r="CX53" s="6">
        <f t="shared" si="15"/>
        <v>0</v>
      </c>
      <c r="CY53" s="6">
        <f t="shared" si="16"/>
        <v>0</v>
      </c>
      <c r="CZ53" s="5" t="str">
        <f t="shared" si="17"/>
        <v>ＯＫ</v>
      </c>
      <c r="DA53" s="15">
        <f t="shared" si="18"/>
        <v>0</v>
      </c>
    </row>
    <row r="54" spans="81:105" x14ac:dyDescent="0.15">
      <c r="CC54" s="8">
        <f t="shared" si="13"/>
        <v>0</v>
      </c>
      <c r="CM54" s="8">
        <f t="shared" si="14"/>
        <v>0</v>
      </c>
      <c r="CX54" s="6">
        <f t="shared" si="15"/>
        <v>0</v>
      </c>
      <c r="CY54" s="6">
        <f t="shared" si="16"/>
        <v>0</v>
      </c>
      <c r="CZ54" s="5" t="str">
        <f t="shared" si="17"/>
        <v>ＯＫ</v>
      </c>
      <c r="DA54" s="15">
        <f t="shared" si="18"/>
        <v>0</v>
      </c>
    </row>
    <row r="55" spans="81:105" x14ac:dyDescent="0.15">
      <c r="CC55" s="8">
        <f t="shared" si="13"/>
        <v>0</v>
      </c>
      <c r="CM55" s="8">
        <f t="shared" si="14"/>
        <v>0</v>
      </c>
      <c r="CX55" s="6">
        <f t="shared" si="15"/>
        <v>0</v>
      </c>
      <c r="CY55" s="6">
        <f t="shared" si="16"/>
        <v>0</v>
      </c>
      <c r="CZ55" s="5" t="str">
        <f t="shared" si="17"/>
        <v>ＯＫ</v>
      </c>
      <c r="DA55" s="15">
        <f t="shared" si="18"/>
        <v>0</v>
      </c>
    </row>
    <row r="56" spans="81:105" x14ac:dyDescent="0.15">
      <c r="CC56" s="8">
        <f t="shared" si="13"/>
        <v>0</v>
      </c>
      <c r="CM56" s="8">
        <f t="shared" si="14"/>
        <v>0</v>
      </c>
      <c r="CX56" s="6">
        <f t="shared" si="15"/>
        <v>0</v>
      </c>
      <c r="CY56" s="6">
        <f t="shared" si="16"/>
        <v>0</v>
      </c>
      <c r="CZ56" s="5" t="str">
        <f t="shared" si="17"/>
        <v>ＯＫ</v>
      </c>
      <c r="DA56" s="15">
        <f t="shared" si="18"/>
        <v>0</v>
      </c>
    </row>
    <row r="57" spans="81:105" x14ac:dyDescent="0.15">
      <c r="CC57" s="8">
        <f t="shared" si="13"/>
        <v>0</v>
      </c>
      <c r="CM57" s="8">
        <f t="shared" si="14"/>
        <v>0</v>
      </c>
      <c r="CX57" s="6">
        <f t="shared" si="15"/>
        <v>0</v>
      </c>
      <c r="CY57" s="6">
        <f t="shared" si="16"/>
        <v>0</v>
      </c>
      <c r="CZ57" s="5" t="str">
        <f t="shared" si="17"/>
        <v>ＯＫ</v>
      </c>
      <c r="DA57" s="15">
        <f t="shared" si="18"/>
        <v>0</v>
      </c>
    </row>
    <row r="58" spans="81:105" x14ac:dyDescent="0.15">
      <c r="CC58" s="8">
        <f t="shared" si="13"/>
        <v>0</v>
      </c>
      <c r="CM58" s="8">
        <f t="shared" si="14"/>
        <v>0</v>
      </c>
      <c r="CX58" s="6">
        <f t="shared" si="15"/>
        <v>0</v>
      </c>
      <c r="CY58" s="6">
        <f t="shared" si="16"/>
        <v>0</v>
      </c>
      <c r="CZ58" s="5" t="str">
        <f t="shared" si="17"/>
        <v>ＯＫ</v>
      </c>
      <c r="DA58" s="15">
        <f t="shared" si="18"/>
        <v>0</v>
      </c>
    </row>
    <row r="59" spans="81:105" x14ac:dyDescent="0.15">
      <c r="CC59" s="8">
        <f t="shared" si="13"/>
        <v>0</v>
      </c>
      <c r="CM59" s="8">
        <f t="shared" si="14"/>
        <v>0</v>
      </c>
      <c r="CX59" s="6">
        <f t="shared" si="15"/>
        <v>0</v>
      </c>
      <c r="CY59" s="6">
        <f t="shared" si="16"/>
        <v>0</v>
      </c>
      <c r="CZ59" s="5" t="str">
        <f t="shared" si="17"/>
        <v>ＯＫ</v>
      </c>
      <c r="DA59" s="15">
        <f t="shared" si="18"/>
        <v>0</v>
      </c>
    </row>
    <row r="60" spans="81:105" x14ac:dyDescent="0.15">
      <c r="CC60" s="8">
        <f t="shared" si="13"/>
        <v>0</v>
      </c>
      <c r="CM60" s="8">
        <f t="shared" si="14"/>
        <v>0</v>
      </c>
      <c r="CX60" s="6">
        <f t="shared" si="15"/>
        <v>0</v>
      </c>
      <c r="CY60" s="6">
        <f t="shared" si="16"/>
        <v>0</v>
      </c>
      <c r="CZ60" s="5" t="str">
        <f t="shared" si="17"/>
        <v>ＯＫ</v>
      </c>
      <c r="DA60" s="15">
        <f t="shared" si="18"/>
        <v>0</v>
      </c>
    </row>
    <row r="61" spans="81:105" x14ac:dyDescent="0.15">
      <c r="CC61" s="8">
        <f t="shared" si="13"/>
        <v>0</v>
      </c>
      <c r="CM61" s="8">
        <f t="shared" si="14"/>
        <v>0</v>
      </c>
      <c r="CX61" s="6">
        <f t="shared" si="15"/>
        <v>0</v>
      </c>
      <c r="CY61" s="6">
        <f t="shared" si="16"/>
        <v>0</v>
      </c>
      <c r="CZ61" s="5" t="str">
        <f t="shared" si="17"/>
        <v>ＯＫ</v>
      </c>
      <c r="DA61" s="15">
        <f t="shared" si="18"/>
        <v>0</v>
      </c>
    </row>
    <row r="62" spans="81:105" x14ac:dyDescent="0.15">
      <c r="CC62" s="8">
        <f t="shared" si="13"/>
        <v>0</v>
      </c>
      <c r="CM62" s="8">
        <f t="shared" si="14"/>
        <v>0</v>
      </c>
      <c r="CX62" s="6">
        <f t="shared" si="15"/>
        <v>0</v>
      </c>
      <c r="CY62" s="6">
        <f t="shared" si="16"/>
        <v>0</v>
      </c>
      <c r="CZ62" s="5" t="str">
        <f t="shared" si="17"/>
        <v>ＯＫ</v>
      </c>
      <c r="DA62" s="15">
        <f t="shared" si="18"/>
        <v>0</v>
      </c>
    </row>
    <row r="63" spans="81:105" x14ac:dyDescent="0.15">
      <c r="CC63" s="8">
        <f t="shared" si="13"/>
        <v>0</v>
      </c>
      <c r="CM63" s="8">
        <f t="shared" si="14"/>
        <v>0</v>
      </c>
      <c r="CX63" s="6">
        <f t="shared" si="15"/>
        <v>0</v>
      </c>
      <c r="CY63" s="6">
        <f t="shared" si="16"/>
        <v>0</v>
      </c>
      <c r="CZ63" s="5" t="str">
        <f t="shared" si="17"/>
        <v>ＯＫ</v>
      </c>
      <c r="DA63" s="15">
        <f t="shared" si="18"/>
        <v>0</v>
      </c>
    </row>
    <row r="64" spans="81:105" x14ac:dyDescent="0.15">
      <c r="CC64" s="8">
        <f t="shared" si="13"/>
        <v>0</v>
      </c>
      <c r="CM64" s="8">
        <f t="shared" si="14"/>
        <v>0</v>
      </c>
      <c r="CX64" s="6">
        <f t="shared" si="15"/>
        <v>0</v>
      </c>
      <c r="CY64" s="6">
        <f t="shared" si="16"/>
        <v>0</v>
      </c>
      <c r="CZ64" s="5" t="str">
        <f t="shared" si="17"/>
        <v>ＯＫ</v>
      </c>
      <c r="DA64" s="15">
        <f t="shared" si="18"/>
        <v>0</v>
      </c>
    </row>
    <row r="65" spans="81:105" x14ac:dyDescent="0.15">
      <c r="CC65" s="8">
        <f t="shared" si="13"/>
        <v>0</v>
      </c>
      <c r="CM65" s="8">
        <f t="shared" si="14"/>
        <v>0</v>
      </c>
      <c r="CX65" s="6">
        <f t="shared" si="15"/>
        <v>0</v>
      </c>
      <c r="CY65" s="6">
        <f t="shared" si="16"/>
        <v>0</v>
      </c>
      <c r="CZ65" s="5" t="str">
        <f t="shared" si="17"/>
        <v>ＯＫ</v>
      </c>
      <c r="DA65" s="15">
        <f t="shared" si="18"/>
        <v>0</v>
      </c>
    </row>
    <row r="66" spans="81:105" x14ac:dyDescent="0.15">
      <c r="CC66" s="8">
        <f t="shared" si="13"/>
        <v>0</v>
      </c>
      <c r="CM66" s="8">
        <f t="shared" si="14"/>
        <v>0</v>
      </c>
      <c r="CX66" s="6">
        <f t="shared" si="15"/>
        <v>0</v>
      </c>
      <c r="CY66" s="6">
        <f t="shared" si="16"/>
        <v>0</v>
      </c>
      <c r="CZ66" s="5" t="str">
        <f t="shared" si="17"/>
        <v>ＯＫ</v>
      </c>
      <c r="DA66" s="15">
        <f t="shared" si="18"/>
        <v>0</v>
      </c>
    </row>
    <row r="67" spans="81:105" x14ac:dyDescent="0.15">
      <c r="CC67" s="8">
        <f t="shared" si="13"/>
        <v>0</v>
      </c>
      <c r="CM67" s="8">
        <f t="shared" si="14"/>
        <v>0</v>
      </c>
      <c r="CX67" s="6">
        <f t="shared" si="15"/>
        <v>0</v>
      </c>
      <c r="CY67" s="6">
        <f t="shared" si="16"/>
        <v>0</v>
      </c>
      <c r="CZ67" s="5" t="str">
        <f t="shared" si="17"/>
        <v>ＯＫ</v>
      </c>
      <c r="DA67" s="15">
        <f t="shared" si="18"/>
        <v>0</v>
      </c>
    </row>
    <row r="68" spans="81:105" x14ac:dyDescent="0.15">
      <c r="CC68" s="8">
        <f t="shared" si="13"/>
        <v>0</v>
      </c>
      <c r="CM68" s="8">
        <f t="shared" si="14"/>
        <v>0</v>
      </c>
      <c r="CX68" s="6">
        <f t="shared" si="15"/>
        <v>0</v>
      </c>
      <c r="CY68" s="6">
        <f t="shared" si="16"/>
        <v>0</v>
      </c>
      <c r="CZ68" s="5" t="str">
        <f t="shared" si="17"/>
        <v>ＯＫ</v>
      </c>
      <c r="DA68" s="15">
        <f t="shared" si="18"/>
        <v>0</v>
      </c>
    </row>
    <row r="69" spans="81:105" x14ac:dyDescent="0.15">
      <c r="CC69" s="8">
        <f t="shared" si="13"/>
        <v>0</v>
      </c>
      <c r="CM69" s="8">
        <f t="shared" si="14"/>
        <v>0</v>
      </c>
      <c r="CX69" s="6">
        <f t="shared" si="15"/>
        <v>0</v>
      </c>
      <c r="CY69" s="6">
        <f t="shared" si="16"/>
        <v>0</v>
      </c>
      <c r="CZ69" s="5" t="str">
        <f t="shared" si="17"/>
        <v>ＯＫ</v>
      </c>
      <c r="DA69" s="15">
        <f t="shared" si="18"/>
        <v>0</v>
      </c>
    </row>
    <row r="70" spans="81:105" x14ac:dyDescent="0.15">
      <c r="CC70" s="8">
        <f t="shared" si="13"/>
        <v>0</v>
      </c>
      <c r="CM70" s="8">
        <f t="shared" si="14"/>
        <v>0</v>
      </c>
      <c r="CX70" s="6">
        <f t="shared" si="15"/>
        <v>0</v>
      </c>
      <c r="CY70" s="6">
        <f t="shared" si="16"/>
        <v>0</v>
      </c>
      <c r="CZ70" s="5" t="str">
        <f t="shared" si="17"/>
        <v>ＯＫ</v>
      </c>
      <c r="DA70" s="15">
        <f t="shared" si="18"/>
        <v>0</v>
      </c>
    </row>
    <row r="71" spans="81:105" x14ac:dyDescent="0.15">
      <c r="CC71" s="8">
        <f t="shared" si="13"/>
        <v>0</v>
      </c>
      <c r="CM71" s="8">
        <f t="shared" si="14"/>
        <v>0</v>
      </c>
      <c r="CX71" s="6">
        <f t="shared" si="15"/>
        <v>0</v>
      </c>
      <c r="CY71" s="6">
        <f t="shared" si="16"/>
        <v>0</v>
      </c>
      <c r="CZ71" s="5" t="str">
        <f t="shared" si="17"/>
        <v>ＯＫ</v>
      </c>
      <c r="DA71" s="15">
        <f t="shared" si="18"/>
        <v>0</v>
      </c>
    </row>
    <row r="72" spans="81:105" x14ac:dyDescent="0.15">
      <c r="CC72" s="8">
        <f t="shared" si="13"/>
        <v>0</v>
      </c>
      <c r="CM72" s="8">
        <f t="shared" si="14"/>
        <v>0</v>
      </c>
      <c r="CX72" s="6">
        <f t="shared" si="15"/>
        <v>0</v>
      </c>
      <c r="CY72" s="6">
        <f t="shared" si="16"/>
        <v>0</v>
      </c>
      <c r="CZ72" s="5" t="str">
        <f t="shared" si="17"/>
        <v>ＯＫ</v>
      </c>
      <c r="DA72" s="15">
        <f t="shared" si="18"/>
        <v>0</v>
      </c>
    </row>
    <row r="73" spans="81:105" x14ac:dyDescent="0.15">
      <c r="CC73" s="8">
        <f t="shared" ref="CC73:CC104" si="19">SUM(CB73,CA73,BZ73,BW73,BV73)</f>
        <v>0</v>
      </c>
      <c r="CM73" s="8">
        <f t="shared" ref="CM73:CM104" si="20">SUM(CL73,CK73,CJ73,CG73,CF73)</f>
        <v>0</v>
      </c>
      <c r="CX73" s="6">
        <f t="shared" ref="CX73:CX109" si="21">COUNTIF(W73:BR73,"会員")</f>
        <v>0</v>
      </c>
      <c r="CY73" s="6">
        <f t="shared" ref="CY73:CY109" si="22">SUM(BV73,BW73,BZ73,CA73,CB73,CF73,CG73,CJ73,CK73,CL73,CO73,CP73,CR73,CS73,CU73,CV73,CW73)</f>
        <v>0</v>
      </c>
      <c r="CZ73" s="5" t="str">
        <f t="shared" ref="CZ73:CZ104" si="23">IF(CX73=CY73,"ＯＫ","不一致")</f>
        <v>ＯＫ</v>
      </c>
      <c r="DA73" s="15">
        <f t="shared" ref="DA73:DA109" si="24">SUM(CB73,CL73,CP73,CS73,CV73)</f>
        <v>0</v>
      </c>
    </row>
    <row r="74" spans="81:105" x14ac:dyDescent="0.15">
      <c r="CC74" s="8">
        <f t="shared" si="19"/>
        <v>0</v>
      </c>
      <c r="CM74" s="8">
        <f t="shared" si="20"/>
        <v>0</v>
      </c>
      <c r="CX74" s="6">
        <f t="shared" si="21"/>
        <v>0</v>
      </c>
      <c r="CY74" s="6">
        <f t="shared" si="22"/>
        <v>0</v>
      </c>
      <c r="CZ74" s="5" t="str">
        <f t="shared" si="23"/>
        <v>ＯＫ</v>
      </c>
      <c r="DA74" s="15">
        <f t="shared" si="24"/>
        <v>0</v>
      </c>
    </row>
    <row r="75" spans="81:105" x14ac:dyDescent="0.15">
      <c r="CC75" s="8">
        <f t="shared" si="19"/>
        <v>0</v>
      </c>
      <c r="CM75" s="8">
        <f t="shared" si="20"/>
        <v>0</v>
      </c>
      <c r="CX75" s="6">
        <f t="shared" si="21"/>
        <v>0</v>
      </c>
      <c r="CY75" s="6">
        <f t="shared" si="22"/>
        <v>0</v>
      </c>
      <c r="CZ75" s="5" t="str">
        <f t="shared" si="23"/>
        <v>ＯＫ</v>
      </c>
      <c r="DA75" s="15">
        <f t="shared" si="24"/>
        <v>0</v>
      </c>
    </row>
    <row r="76" spans="81:105" x14ac:dyDescent="0.15">
      <c r="CC76" s="8">
        <f t="shared" si="19"/>
        <v>0</v>
      </c>
      <c r="CM76" s="8">
        <f t="shared" si="20"/>
        <v>0</v>
      </c>
      <c r="CX76" s="6">
        <f t="shared" si="21"/>
        <v>0</v>
      </c>
      <c r="CY76" s="6">
        <f t="shared" si="22"/>
        <v>0</v>
      </c>
      <c r="CZ76" s="5" t="str">
        <f t="shared" si="23"/>
        <v>ＯＫ</v>
      </c>
      <c r="DA76" s="15">
        <f t="shared" si="24"/>
        <v>0</v>
      </c>
    </row>
    <row r="77" spans="81:105" x14ac:dyDescent="0.15">
      <c r="CC77" s="8">
        <f t="shared" si="19"/>
        <v>0</v>
      </c>
      <c r="CM77" s="8">
        <f t="shared" si="20"/>
        <v>0</v>
      </c>
      <c r="CX77" s="6">
        <f t="shared" si="21"/>
        <v>0</v>
      </c>
      <c r="CY77" s="6">
        <f t="shared" si="22"/>
        <v>0</v>
      </c>
      <c r="CZ77" s="5" t="str">
        <f t="shared" si="23"/>
        <v>ＯＫ</v>
      </c>
      <c r="DA77" s="15">
        <f t="shared" si="24"/>
        <v>0</v>
      </c>
    </row>
    <row r="78" spans="81:105" x14ac:dyDescent="0.15">
      <c r="CC78" s="8">
        <f t="shared" si="19"/>
        <v>0</v>
      </c>
      <c r="CM78" s="8">
        <f t="shared" si="20"/>
        <v>0</v>
      </c>
      <c r="CX78" s="6">
        <f t="shared" si="21"/>
        <v>0</v>
      </c>
      <c r="CY78" s="6">
        <f t="shared" si="22"/>
        <v>0</v>
      </c>
      <c r="CZ78" s="5" t="str">
        <f t="shared" si="23"/>
        <v>ＯＫ</v>
      </c>
      <c r="DA78" s="15">
        <f t="shared" si="24"/>
        <v>0</v>
      </c>
    </row>
    <row r="79" spans="81:105" x14ac:dyDescent="0.15">
      <c r="CC79" s="8">
        <f t="shared" si="19"/>
        <v>0</v>
      </c>
      <c r="CM79" s="8">
        <f t="shared" si="20"/>
        <v>0</v>
      </c>
      <c r="CX79" s="6">
        <f t="shared" si="21"/>
        <v>0</v>
      </c>
      <c r="CY79" s="6">
        <f t="shared" si="22"/>
        <v>0</v>
      </c>
      <c r="CZ79" s="5" t="str">
        <f t="shared" si="23"/>
        <v>ＯＫ</v>
      </c>
      <c r="DA79" s="15">
        <f t="shared" si="24"/>
        <v>0</v>
      </c>
    </row>
    <row r="80" spans="81:105" x14ac:dyDescent="0.15">
      <c r="CC80" s="8">
        <f t="shared" si="19"/>
        <v>0</v>
      </c>
      <c r="CM80" s="8">
        <f t="shared" si="20"/>
        <v>0</v>
      </c>
      <c r="CX80" s="6">
        <f t="shared" si="21"/>
        <v>0</v>
      </c>
      <c r="CY80" s="6">
        <f t="shared" si="22"/>
        <v>0</v>
      </c>
      <c r="CZ80" s="5" t="str">
        <f t="shared" si="23"/>
        <v>ＯＫ</v>
      </c>
      <c r="DA80" s="15">
        <f t="shared" si="24"/>
        <v>0</v>
      </c>
    </row>
    <row r="81" spans="81:105" x14ac:dyDescent="0.15">
      <c r="CC81" s="8">
        <f t="shared" si="19"/>
        <v>0</v>
      </c>
      <c r="CM81" s="8">
        <f t="shared" si="20"/>
        <v>0</v>
      </c>
      <c r="CX81" s="6">
        <f t="shared" si="21"/>
        <v>0</v>
      </c>
      <c r="CY81" s="6">
        <f t="shared" si="22"/>
        <v>0</v>
      </c>
      <c r="CZ81" s="5" t="str">
        <f t="shared" si="23"/>
        <v>ＯＫ</v>
      </c>
      <c r="DA81" s="15">
        <f t="shared" si="24"/>
        <v>0</v>
      </c>
    </row>
    <row r="82" spans="81:105" x14ac:dyDescent="0.15">
      <c r="CC82" s="8">
        <f t="shared" si="19"/>
        <v>0</v>
      </c>
      <c r="CM82" s="8">
        <f t="shared" si="20"/>
        <v>0</v>
      </c>
      <c r="CX82" s="6">
        <f t="shared" si="21"/>
        <v>0</v>
      </c>
      <c r="CY82" s="6">
        <f t="shared" si="22"/>
        <v>0</v>
      </c>
      <c r="CZ82" s="5" t="str">
        <f t="shared" si="23"/>
        <v>ＯＫ</v>
      </c>
      <c r="DA82" s="15">
        <f t="shared" si="24"/>
        <v>0</v>
      </c>
    </row>
    <row r="83" spans="81:105" x14ac:dyDescent="0.15">
      <c r="CC83" s="8">
        <f t="shared" si="19"/>
        <v>0</v>
      </c>
      <c r="CM83" s="8">
        <f t="shared" si="20"/>
        <v>0</v>
      </c>
      <c r="CX83" s="6">
        <f t="shared" si="21"/>
        <v>0</v>
      </c>
      <c r="CY83" s="6">
        <f t="shared" si="22"/>
        <v>0</v>
      </c>
      <c r="CZ83" s="5" t="str">
        <f t="shared" si="23"/>
        <v>ＯＫ</v>
      </c>
      <c r="DA83" s="15">
        <f t="shared" si="24"/>
        <v>0</v>
      </c>
    </row>
    <row r="84" spans="81:105" x14ac:dyDescent="0.15">
      <c r="CC84" s="8">
        <f t="shared" si="19"/>
        <v>0</v>
      </c>
      <c r="CM84" s="8">
        <f t="shared" si="20"/>
        <v>0</v>
      </c>
      <c r="CX84" s="6">
        <f t="shared" si="21"/>
        <v>0</v>
      </c>
      <c r="CY84" s="6">
        <f t="shared" si="22"/>
        <v>0</v>
      </c>
      <c r="CZ84" s="5" t="str">
        <f t="shared" si="23"/>
        <v>ＯＫ</v>
      </c>
      <c r="DA84" s="15">
        <f t="shared" si="24"/>
        <v>0</v>
      </c>
    </row>
    <row r="85" spans="81:105" x14ac:dyDescent="0.15">
      <c r="CC85" s="8">
        <f t="shared" si="19"/>
        <v>0</v>
      </c>
      <c r="CM85" s="8">
        <f t="shared" si="20"/>
        <v>0</v>
      </c>
      <c r="CX85" s="6">
        <f t="shared" si="21"/>
        <v>0</v>
      </c>
      <c r="CY85" s="6">
        <f t="shared" si="22"/>
        <v>0</v>
      </c>
      <c r="CZ85" s="5" t="str">
        <f t="shared" si="23"/>
        <v>ＯＫ</v>
      </c>
      <c r="DA85" s="15">
        <f t="shared" si="24"/>
        <v>0</v>
      </c>
    </row>
    <row r="86" spans="81:105" x14ac:dyDescent="0.15">
      <c r="CC86" s="8">
        <f t="shared" si="19"/>
        <v>0</v>
      </c>
      <c r="CM86" s="8">
        <f t="shared" si="20"/>
        <v>0</v>
      </c>
      <c r="CX86" s="6">
        <f t="shared" si="21"/>
        <v>0</v>
      </c>
      <c r="CY86" s="6">
        <f t="shared" si="22"/>
        <v>0</v>
      </c>
      <c r="CZ86" s="5" t="str">
        <f t="shared" si="23"/>
        <v>ＯＫ</v>
      </c>
      <c r="DA86" s="15">
        <f t="shared" si="24"/>
        <v>0</v>
      </c>
    </row>
    <row r="87" spans="81:105" x14ac:dyDescent="0.15">
      <c r="CC87" s="8">
        <f t="shared" si="19"/>
        <v>0</v>
      </c>
      <c r="CM87" s="8">
        <f t="shared" si="20"/>
        <v>0</v>
      </c>
      <c r="CX87" s="6">
        <f t="shared" si="21"/>
        <v>0</v>
      </c>
      <c r="CY87" s="6">
        <f t="shared" si="22"/>
        <v>0</v>
      </c>
      <c r="CZ87" s="5" t="str">
        <f t="shared" si="23"/>
        <v>ＯＫ</v>
      </c>
      <c r="DA87" s="15">
        <f t="shared" si="24"/>
        <v>0</v>
      </c>
    </row>
    <row r="88" spans="81:105" x14ac:dyDescent="0.15">
      <c r="CC88" s="8">
        <f t="shared" si="19"/>
        <v>0</v>
      </c>
      <c r="CM88" s="8">
        <f t="shared" si="20"/>
        <v>0</v>
      </c>
      <c r="CX88" s="6">
        <f t="shared" si="21"/>
        <v>0</v>
      </c>
      <c r="CY88" s="6">
        <f t="shared" si="22"/>
        <v>0</v>
      </c>
      <c r="CZ88" s="5" t="str">
        <f t="shared" si="23"/>
        <v>ＯＫ</v>
      </c>
      <c r="DA88" s="15">
        <f t="shared" si="24"/>
        <v>0</v>
      </c>
    </row>
    <row r="89" spans="81:105" x14ac:dyDescent="0.15">
      <c r="CC89" s="8">
        <f t="shared" si="19"/>
        <v>0</v>
      </c>
      <c r="CM89" s="8">
        <f t="shared" si="20"/>
        <v>0</v>
      </c>
      <c r="CX89" s="6">
        <f t="shared" si="21"/>
        <v>0</v>
      </c>
      <c r="CY89" s="6">
        <f t="shared" si="22"/>
        <v>0</v>
      </c>
      <c r="CZ89" s="5" t="str">
        <f t="shared" si="23"/>
        <v>ＯＫ</v>
      </c>
      <c r="DA89" s="15">
        <f t="shared" si="24"/>
        <v>0</v>
      </c>
    </row>
    <row r="90" spans="81:105" x14ac:dyDescent="0.15">
      <c r="CC90" s="8">
        <f t="shared" si="19"/>
        <v>0</v>
      </c>
      <c r="CM90" s="8">
        <f t="shared" si="20"/>
        <v>0</v>
      </c>
      <c r="CX90" s="6">
        <f t="shared" si="21"/>
        <v>0</v>
      </c>
      <c r="CY90" s="6">
        <f t="shared" si="22"/>
        <v>0</v>
      </c>
      <c r="CZ90" s="5" t="str">
        <f t="shared" si="23"/>
        <v>ＯＫ</v>
      </c>
      <c r="DA90" s="15">
        <f t="shared" si="24"/>
        <v>0</v>
      </c>
    </row>
    <row r="91" spans="81:105" x14ac:dyDescent="0.15">
      <c r="CC91" s="8">
        <f t="shared" si="19"/>
        <v>0</v>
      </c>
      <c r="CM91" s="8">
        <f t="shared" si="20"/>
        <v>0</v>
      </c>
      <c r="CX91" s="6">
        <f t="shared" si="21"/>
        <v>0</v>
      </c>
      <c r="CY91" s="6">
        <f t="shared" si="22"/>
        <v>0</v>
      </c>
      <c r="CZ91" s="5" t="str">
        <f t="shared" si="23"/>
        <v>ＯＫ</v>
      </c>
      <c r="DA91" s="15">
        <f t="shared" si="24"/>
        <v>0</v>
      </c>
    </row>
    <row r="92" spans="81:105" x14ac:dyDescent="0.15">
      <c r="CC92" s="8">
        <f t="shared" si="19"/>
        <v>0</v>
      </c>
      <c r="CM92" s="8">
        <f t="shared" si="20"/>
        <v>0</v>
      </c>
      <c r="CX92" s="6">
        <f t="shared" si="21"/>
        <v>0</v>
      </c>
      <c r="CY92" s="6">
        <f t="shared" si="22"/>
        <v>0</v>
      </c>
      <c r="CZ92" s="5" t="str">
        <f t="shared" si="23"/>
        <v>ＯＫ</v>
      </c>
      <c r="DA92" s="15">
        <f t="shared" si="24"/>
        <v>0</v>
      </c>
    </row>
    <row r="93" spans="81:105" x14ac:dyDescent="0.15">
      <c r="CC93" s="8">
        <f t="shared" si="19"/>
        <v>0</v>
      </c>
      <c r="CM93" s="8">
        <f t="shared" si="20"/>
        <v>0</v>
      </c>
      <c r="CX93" s="6">
        <f t="shared" si="21"/>
        <v>0</v>
      </c>
      <c r="CY93" s="6">
        <f t="shared" si="22"/>
        <v>0</v>
      </c>
      <c r="CZ93" s="5" t="str">
        <f t="shared" si="23"/>
        <v>ＯＫ</v>
      </c>
      <c r="DA93" s="15">
        <f t="shared" si="24"/>
        <v>0</v>
      </c>
    </row>
    <row r="94" spans="81:105" x14ac:dyDescent="0.15">
      <c r="CC94" s="8">
        <f t="shared" si="19"/>
        <v>0</v>
      </c>
      <c r="CM94" s="8">
        <f t="shared" si="20"/>
        <v>0</v>
      </c>
      <c r="CX94" s="6">
        <f t="shared" si="21"/>
        <v>0</v>
      </c>
      <c r="CY94" s="6">
        <f t="shared" si="22"/>
        <v>0</v>
      </c>
      <c r="CZ94" s="5" t="str">
        <f t="shared" si="23"/>
        <v>ＯＫ</v>
      </c>
      <c r="DA94" s="15">
        <f t="shared" si="24"/>
        <v>0</v>
      </c>
    </row>
    <row r="95" spans="81:105" x14ac:dyDescent="0.15">
      <c r="CC95" s="8">
        <f t="shared" si="19"/>
        <v>0</v>
      </c>
      <c r="CM95" s="8">
        <f t="shared" si="20"/>
        <v>0</v>
      </c>
      <c r="CX95" s="6">
        <f t="shared" si="21"/>
        <v>0</v>
      </c>
      <c r="CY95" s="6">
        <f t="shared" si="22"/>
        <v>0</v>
      </c>
      <c r="CZ95" s="5" t="str">
        <f t="shared" si="23"/>
        <v>ＯＫ</v>
      </c>
      <c r="DA95" s="15">
        <f t="shared" si="24"/>
        <v>0</v>
      </c>
    </row>
    <row r="96" spans="81:105" x14ac:dyDescent="0.15">
      <c r="CC96" s="8">
        <f t="shared" si="19"/>
        <v>0</v>
      </c>
      <c r="CM96" s="8">
        <f t="shared" si="20"/>
        <v>0</v>
      </c>
      <c r="CX96" s="6">
        <f t="shared" si="21"/>
        <v>0</v>
      </c>
      <c r="CY96" s="6">
        <f t="shared" si="22"/>
        <v>0</v>
      </c>
      <c r="CZ96" s="5" t="str">
        <f t="shared" si="23"/>
        <v>ＯＫ</v>
      </c>
      <c r="DA96" s="15">
        <f t="shared" si="24"/>
        <v>0</v>
      </c>
    </row>
    <row r="97" spans="81:105" x14ac:dyDescent="0.15">
      <c r="CC97" s="8">
        <f t="shared" si="19"/>
        <v>0</v>
      </c>
      <c r="CM97" s="8">
        <f t="shared" si="20"/>
        <v>0</v>
      </c>
      <c r="CX97" s="6">
        <f t="shared" si="21"/>
        <v>0</v>
      </c>
      <c r="CY97" s="6">
        <f t="shared" si="22"/>
        <v>0</v>
      </c>
      <c r="CZ97" s="5" t="str">
        <f t="shared" si="23"/>
        <v>ＯＫ</v>
      </c>
      <c r="DA97" s="15">
        <f t="shared" si="24"/>
        <v>0</v>
      </c>
    </row>
    <row r="98" spans="81:105" x14ac:dyDescent="0.15">
      <c r="CC98" s="8">
        <f t="shared" si="19"/>
        <v>0</v>
      </c>
      <c r="CM98" s="8">
        <f t="shared" si="20"/>
        <v>0</v>
      </c>
      <c r="CX98" s="6">
        <f t="shared" si="21"/>
        <v>0</v>
      </c>
      <c r="CY98" s="6">
        <f t="shared" si="22"/>
        <v>0</v>
      </c>
      <c r="CZ98" s="5" t="str">
        <f t="shared" si="23"/>
        <v>ＯＫ</v>
      </c>
      <c r="DA98" s="15">
        <f t="shared" si="24"/>
        <v>0</v>
      </c>
    </row>
    <row r="99" spans="81:105" x14ac:dyDescent="0.15">
      <c r="CC99" s="8">
        <f t="shared" si="19"/>
        <v>0</v>
      </c>
      <c r="CM99" s="8">
        <f t="shared" si="20"/>
        <v>0</v>
      </c>
      <c r="CX99" s="6">
        <f t="shared" si="21"/>
        <v>0</v>
      </c>
      <c r="CY99" s="6">
        <f t="shared" si="22"/>
        <v>0</v>
      </c>
      <c r="CZ99" s="5" t="str">
        <f t="shared" si="23"/>
        <v>ＯＫ</v>
      </c>
      <c r="DA99" s="15">
        <f t="shared" si="24"/>
        <v>0</v>
      </c>
    </row>
    <row r="100" spans="81:105" x14ac:dyDescent="0.15">
      <c r="CC100" s="8">
        <f t="shared" si="19"/>
        <v>0</v>
      </c>
      <c r="CM100" s="8">
        <f t="shared" si="20"/>
        <v>0</v>
      </c>
      <c r="CX100" s="6">
        <f t="shared" si="21"/>
        <v>0</v>
      </c>
      <c r="CY100" s="6">
        <f t="shared" si="22"/>
        <v>0</v>
      </c>
      <c r="CZ100" s="5" t="str">
        <f t="shared" si="23"/>
        <v>ＯＫ</v>
      </c>
      <c r="DA100" s="15">
        <f t="shared" si="24"/>
        <v>0</v>
      </c>
    </row>
    <row r="101" spans="81:105" x14ac:dyDescent="0.15">
      <c r="CC101" s="8">
        <f t="shared" si="19"/>
        <v>0</v>
      </c>
      <c r="CM101" s="8">
        <f t="shared" si="20"/>
        <v>0</v>
      </c>
      <c r="CX101" s="6">
        <f t="shared" si="21"/>
        <v>0</v>
      </c>
      <c r="CY101" s="6">
        <f t="shared" si="22"/>
        <v>0</v>
      </c>
      <c r="CZ101" s="5" t="str">
        <f t="shared" si="23"/>
        <v>ＯＫ</v>
      </c>
      <c r="DA101" s="15">
        <f t="shared" si="24"/>
        <v>0</v>
      </c>
    </row>
    <row r="102" spans="81:105" x14ac:dyDescent="0.15">
      <c r="CC102" s="8">
        <f t="shared" si="19"/>
        <v>0</v>
      </c>
      <c r="CM102" s="8">
        <f t="shared" si="20"/>
        <v>0</v>
      </c>
      <c r="CX102" s="6">
        <f t="shared" si="21"/>
        <v>0</v>
      </c>
      <c r="CY102" s="6">
        <f t="shared" si="22"/>
        <v>0</v>
      </c>
      <c r="CZ102" s="5" t="str">
        <f t="shared" si="23"/>
        <v>ＯＫ</v>
      </c>
      <c r="DA102" s="15">
        <f t="shared" si="24"/>
        <v>0</v>
      </c>
    </row>
    <row r="103" spans="81:105" x14ac:dyDescent="0.15">
      <c r="CC103" s="8">
        <f t="shared" si="19"/>
        <v>0</v>
      </c>
      <c r="CM103" s="8">
        <f t="shared" si="20"/>
        <v>0</v>
      </c>
      <c r="CX103" s="6">
        <f t="shared" si="21"/>
        <v>0</v>
      </c>
      <c r="CY103" s="6">
        <f t="shared" si="22"/>
        <v>0</v>
      </c>
      <c r="CZ103" s="5" t="str">
        <f t="shared" si="23"/>
        <v>ＯＫ</v>
      </c>
      <c r="DA103" s="15">
        <f t="shared" si="24"/>
        <v>0</v>
      </c>
    </row>
    <row r="104" spans="81:105" x14ac:dyDescent="0.15">
      <c r="CC104" s="8">
        <f t="shared" si="19"/>
        <v>0</v>
      </c>
      <c r="CM104" s="8">
        <f t="shared" si="20"/>
        <v>0</v>
      </c>
      <c r="CX104" s="6">
        <f t="shared" si="21"/>
        <v>0</v>
      </c>
      <c r="CY104" s="6">
        <f t="shared" si="22"/>
        <v>0</v>
      </c>
      <c r="CZ104" s="5" t="str">
        <f t="shared" si="23"/>
        <v>ＯＫ</v>
      </c>
      <c r="DA104" s="15">
        <f t="shared" si="24"/>
        <v>0</v>
      </c>
    </row>
    <row r="105" spans="81:105" x14ac:dyDescent="0.15">
      <c r="CC105" s="8">
        <f t="shared" ref="CC105:CC109" si="25">SUM(CB105,CA105,BZ105,BW105,BV105)</f>
        <v>0</v>
      </c>
      <c r="CM105" s="8">
        <f t="shared" ref="CM105:CM109" si="26">SUM(CL105,CK105,CJ105,CG105,CF105)</f>
        <v>0</v>
      </c>
      <c r="CX105" s="6">
        <f t="shared" si="21"/>
        <v>0</v>
      </c>
      <c r="CY105" s="6">
        <f t="shared" si="22"/>
        <v>0</v>
      </c>
      <c r="CZ105" s="5" t="str">
        <f t="shared" ref="CZ105:CZ109" si="27">IF(CX105=CY105,"ＯＫ","不一致")</f>
        <v>ＯＫ</v>
      </c>
      <c r="DA105" s="15">
        <f t="shared" si="24"/>
        <v>0</v>
      </c>
    </row>
    <row r="106" spans="81:105" x14ac:dyDescent="0.15">
      <c r="CC106" s="8">
        <f t="shared" si="25"/>
        <v>0</v>
      </c>
      <c r="CM106" s="8">
        <f t="shared" si="26"/>
        <v>0</v>
      </c>
      <c r="CX106" s="6">
        <f t="shared" si="21"/>
        <v>0</v>
      </c>
      <c r="CY106" s="6">
        <f t="shared" si="22"/>
        <v>0</v>
      </c>
      <c r="CZ106" s="5" t="str">
        <f t="shared" si="27"/>
        <v>ＯＫ</v>
      </c>
      <c r="DA106" s="15">
        <f t="shared" si="24"/>
        <v>0</v>
      </c>
    </row>
    <row r="107" spans="81:105" x14ac:dyDescent="0.15">
      <c r="CC107" s="8">
        <f t="shared" si="25"/>
        <v>0</v>
      </c>
      <c r="CM107" s="8">
        <f t="shared" si="26"/>
        <v>0</v>
      </c>
      <c r="CX107" s="6">
        <f t="shared" si="21"/>
        <v>0</v>
      </c>
      <c r="CY107" s="6">
        <f t="shared" si="22"/>
        <v>0</v>
      </c>
      <c r="CZ107" s="5" t="str">
        <f t="shared" si="27"/>
        <v>ＯＫ</v>
      </c>
      <c r="DA107" s="15">
        <f t="shared" si="24"/>
        <v>0</v>
      </c>
    </row>
    <row r="108" spans="81:105" x14ac:dyDescent="0.15">
      <c r="CC108" s="8">
        <f t="shared" si="25"/>
        <v>0</v>
      </c>
      <c r="CM108" s="8">
        <f t="shared" si="26"/>
        <v>0</v>
      </c>
      <c r="CX108" s="6">
        <f t="shared" si="21"/>
        <v>0</v>
      </c>
      <c r="CY108" s="6">
        <f t="shared" si="22"/>
        <v>0</v>
      </c>
      <c r="CZ108" s="5" t="str">
        <f t="shared" si="27"/>
        <v>ＯＫ</v>
      </c>
      <c r="DA108" s="15">
        <f t="shared" si="24"/>
        <v>0</v>
      </c>
    </row>
    <row r="109" spans="81:105" x14ac:dyDescent="0.15">
      <c r="CC109" s="8">
        <f t="shared" si="25"/>
        <v>0</v>
      </c>
      <c r="CM109" s="8">
        <f t="shared" si="26"/>
        <v>0</v>
      </c>
      <c r="CX109" s="6">
        <f t="shared" si="21"/>
        <v>0</v>
      </c>
      <c r="CY109" s="6">
        <f t="shared" si="22"/>
        <v>0</v>
      </c>
      <c r="CZ109" s="5" t="str">
        <f t="shared" si="27"/>
        <v>ＯＫ</v>
      </c>
      <c r="DA109" s="15">
        <f t="shared" si="24"/>
        <v>0</v>
      </c>
    </row>
  </sheetData>
  <sheetProtection selectLockedCells="1" selectUnlockedCells="1"/>
  <autoFilter ref="B5:CX7" xr:uid="{00000000-0009-0000-0000-000002000000}"/>
  <mergeCells count="37">
    <mergeCell ref="A2:A4"/>
    <mergeCell ref="BT2:CC2"/>
    <mergeCell ref="CD2:CM2"/>
    <mergeCell ref="BT3:BW3"/>
    <mergeCell ref="BX3:CA3"/>
    <mergeCell ref="CB3:CB5"/>
    <mergeCell ref="CC3:CC5"/>
    <mergeCell ref="CD3:CG3"/>
    <mergeCell ref="CD4:CE4"/>
    <mergeCell ref="BT4:BU4"/>
    <mergeCell ref="CF4:CG4"/>
    <mergeCell ref="BV4:BW4"/>
    <mergeCell ref="BX4:BY4"/>
    <mergeCell ref="BZ4:CA4"/>
    <mergeCell ref="CH3:CK3"/>
    <mergeCell ref="CL3:CL5"/>
    <mergeCell ref="CH4:CI4"/>
    <mergeCell ref="CJ4:CK4"/>
    <mergeCell ref="CZ4:CZ5"/>
    <mergeCell ref="DA4:DA5"/>
    <mergeCell ref="CW2:CW5"/>
    <mergeCell ref="CX2:DA3"/>
    <mergeCell ref="CS4:CS5"/>
    <mergeCell ref="CT4:CT5"/>
    <mergeCell ref="CV4:CV5"/>
    <mergeCell ref="CM3:CM5"/>
    <mergeCell ref="CU4:CU5"/>
    <mergeCell ref="CN4:CN5"/>
    <mergeCell ref="CO4:CO5"/>
    <mergeCell ref="CP4:CP5"/>
    <mergeCell ref="CQ4:CQ5"/>
    <mergeCell ref="CR4:CR5"/>
    <mergeCell ref="CX4:CX5"/>
    <mergeCell ref="CN2:CP3"/>
    <mergeCell ref="CQ2:CS3"/>
    <mergeCell ref="CT2:CV3"/>
    <mergeCell ref="CY4:CY5"/>
  </mergeCells>
  <phoneticPr fontId="1"/>
  <dataValidations count="6">
    <dataValidation allowBlank="1" showErrorMessage="1" sqref="BO5 W1 AA1 AE1 AI1 AM1 AQ1 AU1 AY1 BC1 BG1 BK1 BO1 BU1:CA1 CD1:CK1 BU2:CM3 CQ2 CS2 CW2 BU4:CA5 CD4:CK5 CN4:CV4 CX4 W5 AA5 AE5 AI5 AM5 AQ5 AU5 AY5 BC5 BG5 BJ5:BK5 BS5 O9:O237 Q9:Q237 Q1:Q7 O1:O7 BT7:CM237 CU7:CW237 CO7:CS237 C1:C237 J1:J237" xr:uid="{00000000-0002-0000-0200-000000000000}">
      <formula1>0</formula1>
      <formula2>0</formula2>
    </dataValidation>
    <dataValidation type="list" allowBlank="1" showErrorMessage="1" sqref="B8" xr:uid="{00000000-0002-0000-0200-000001000000}">
      <formula1>"渡島･桧山ブロック,日高･胆振ブロック,石狩ブロック,後志ブロック,札幌Ａブロック,札幌Ｂブロック,空知ブロック,十勝ブロック,釧路･根室ブロック,上川ブロック,留萌･宗谷ブロック,網走ブロック,個人会員,会員外,"</formula1>
      <formula2>0</formula2>
    </dataValidation>
    <dataValidation type="list" allowBlank="1" showErrorMessage="1" sqref="B9:B107" xr:uid="{00000000-0002-0000-0200-000002000000}">
      <formula1>"渡島･檜山ブロック,日高･胆振ブロック,石狩ブロック,後志ブロック,札幌ブロック,空知ブロック,十勝ブロック,釧路･根室ブロック,上川ブロック,留萌･宗谷ブロック,オホーツクブロック,個人会員,会員外,"</formula1>
    </dataValidation>
    <dataValidation type="list" allowBlank="1" showErrorMessage="1" sqref="I9:I107" xr:uid="{00000000-0002-0000-0200-000003000000}">
      <formula1>"会員,未加入,退会,閉級"</formula1>
      <formula2>0</formula2>
    </dataValidation>
    <dataValidation imeMode="halfAlpha" allowBlank="1" showErrorMessage="1" sqref="Q8 O8" xr:uid="{00000000-0002-0000-0200-000004000000}"/>
    <dataValidation imeMode="halfAlpha" allowBlank="1" showInputMessage="1" showErrorMessage="1" sqref="S8" xr:uid="{00000000-0002-0000-0200-000005000000}"/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1ページ</vt:lpstr>
      <vt:lpstr>作業シート</vt:lpstr>
      <vt:lpstr>作業シート!Excel_BuiltIn_Database</vt:lpstr>
    </vt:vector>
  </TitlesOfParts>
  <Company>校務用ＰＣ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校務用ＰＣ</dc:creator>
  <cp:lastModifiedBy>千葉 千穂</cp:lastModifiedBy>
  <cp:lastPrinted>2024-04-08T01:15:07Z</cp:lastPrinted>
  <dcterms:created xsi:type="dcterms:W3CDTF">2015-03-06T04:33:57Z</dcterms:created>
  <dcterms:modified xsi:type="dcterms:W3CDTF">2024-04-08T05:14:05Z</dcterms:modified>
</cp:coreProperties>
</file>